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dapolov_sv\Desktop\02.февра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 " sheetId="5" r:id="rId1"/>
  </sheets>
  <definedNames>
    <definedName name="_xlnm._FilterDatabase" localSheetId="0" hidden="1">'Реестр '!$B$5:$H$5</definedName>
    <definedName name="_xlnm.Print_Area" localSheetId="0">'Реестр '!$A$1:$H$44</definedName>
  </definedNames>
  <calcPr calcId="162913"/>
</workbook>
</file>

<file path=xl/calcChain.xml><?xml version="1.0" encoding="utf-8"?>
<calcChain xmlns="http://schemas.openxmlformats.org/spreadsheetml/2006/main">
  <c r="H42" i="5" l="1"/>
  <c r="H41" i="5"/>
  <c r="H40" i="5"/>
  <c r="H37" i="5"/>
  <c r="H36" i="5"/>
  <c r="H34" i="5"/>
  <c r="H33" i="5"/>
  <c r="H32" i="5"/>
  <c r="H30" i="5"/>
  <c r="H28" i="5"/>
  <c r="H26" i="5"/>
  <c r="H23" i="5"/>
  <c r="H22" i="5"/>
  <c r="H20" i="5"/>
  <c r="H18" i="5"/>
  <c r="H17" i="5"/>
  <c r="H15" i="5"/>
  <c r="H12" i="5"/>
  <c r="H11" i="5"/>
  <c r="H10" i="5"/>
  <c r="H9" i="5"/>
  <c r="H8" i="5"/>
  <c r="H7" i="5"/>
  <c r="H6" i="5"/>
  <c r="D5" i="5" l="1"/>
  <c r="E5" i="5"/>
  <c r="F5" i="5" s="1"/>
  <c r="G5" i="5" s="1"/>
  <c r="H5" i="5" s="1"/>
  <c r="C5" i="5"/>
  <c r="H44" i="5" l="1"/>
  <c r="D44" i="5"/>
</calcChain>
</file>

<file path=xl/sharedStrings.xml><?xml version="1.0" encoding="utf-8"?>
<sst xmlns="http://schemas.openxmlformats.org/spreadsheetml/2006/main" count="64" uniqueCount="64">
  <si>
    <t>Дата заключения договора</t>
  </si>
  <si>
    <t>Срок выполнения мероприятий по договору, месяцев</t>
  </si>
  <si>
    <t>Наименование центра питания           (ПС 35кВ и выше)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</si>
  <si>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</si>
  <si>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</si>
  <si>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</si>
  <si>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</si>
  <si>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</si>
  <si>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Янталь 35/10 кВ</t>
  </si>
  <si>
    <t>Западная 110/10 кВ</t>
  </si>
  <si>
    <t>Игирма 110/10 кВ</t>
  </si>
  <si>
    <t>30 рабочих дней</t>
  </si>
  <si>
    <t>Дачная 35/6 кВ</t>
  </si>
  <si>
    <t>Бикей 110/10 кВ</t>
  </si>
  <si>
    <t>Промышленная 110/6 кВ</t>
  </si>
  <si>
    <t>Боково 35/6 кВ</t>
  </si>
  <si>
    <t>Инкубатор 110/10 кВ</t>
  </si>
  <si>
    <t>Южная 110/10 кВ</t>
  </si>
  <si>
    <t xml:space="preserve">Номер договора </t>
  </si>
  <si>
    <t>Всего заключено договоров за месяц, шт</t>
  </si>
  <si>
    <t>ИТОГО</t>
  </si>
  <si>
    <t>Сведения о заключенных договорах об осуществлении технологического присоединения в феврале 2023 г.</t>
  </si>
  <si>
    <t>1169/2</t>
  </si>
  <si>
    <t>Вихоревка 110/6 кВ</t>
  </si>
  <si>
    <t>64/1</t>
  </si>
  <si>
    <t>83/1</t>
  </si>
  <si>
    <t>ГПП ИАЗ 110/6 кВ</t>
  </si>
  <si>
    <t>50/1</t>
  </si>
  <si>
    <t>Заводская 35/10 кВ</t>
  </si>
  <si>
    <t>40/1</t>
  </si>
  <si>
    <t>70/1</t>
  </si>
  <si>
    <t>ЗСМ 110/10 кВ</t>
  </si>
  <si>
    <t>02/3</t>
  </si>
  <si>
    <t>55/2</t>
  </si>
  <si>
    <t>82/2</t>
  </si>
  <si>
    <t>47/2</t>
  </si>
  <si>
    <t>65/2</t>
  </si>
  <si>
    <t>Максимовская 110/10 кВ</t>
  </si>
  <si>
    <t>МПС 110/6 кВ</t>
  </si>
  <si>
    <t>27/1</t>
  </si>
  <si>
    <t>44/1</t>
  </si>
  <si>
    <t>63/1</t>
  </si>
  <si>
    <t>Нижнеудинск-Тяговая 110/27,5/10 кВ</t>
  </si>
  <si>
    <t>21/3</t>
  </si>
  <si>
    <t>22/3</t>
  </si>
  <si>
    <t>51/2</t>
  </si>
  <si>
    <t>62/2</t>
  </si>
  <si>
    <t>Северная 110/10 кВ</t>
  </si>
  <si>
    <t>81/1</t>
  </si>
  <si>
    <t>Северная 35/10 кВ</t>
  </si>
  <si>
    <t>71/4</t>
  </si>
  <si>
    <t>Тарма 35/10 кВ</t>
  </si>
  <si>
    <t>60/1</t>
  </si>
  <si>
    <t>72/1</t>
  </si>
  <si>
    <t>Чекановская 35/6 кВ</t>
  </si>
  <si>
    <t>48/1</t>
  </si>
  <si>
    <t>9/3</t>
  </si>
  <si>
    <t>12/3</t>
  </si>
  <si>
    <t>11/3</t>
  </si>
  <si>
    <t>Чуна тяговая 110/27,5/10 кВ</t>
  </si>
  <si>
    <t>17/3</t>
  </si>
  <si>
    <t>68/1</t>
  </si>
  <si>
    <t>16/2</t>
  </si>
  <si>
    <t>17/2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</si>
</sst>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right" vertical="center"/>
    </xf>
    <xf numFmtId="14" fontId="1" fillId="2" borderId="7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right" vertical="center"/>
    </xf>
    <xf numFmtId="0" fontId="1" fillId="0" borderId="1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14" fontId="1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14" fontId="1" fillId="0" borderId="7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right" vertical="center"/>
    </xf>
    <xf numFmtId="0" fontId="1" fillId="0" borderId="20" xfId="0" applyNumberFormat="1" applyFont="1" applyFill="1" applyBorder="1" applyAlignment="1">
      <alignment horizontal="right" vertical="center"/>
    </xf>
    <xf numFmtId="14" fontId="1" fillId="0" borderId="20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0" fontId="1" fillId="2" borderId="19" xfId="0" applyNumberFormat="1" applyFont="1" applyFill="1" applyBorder="1" applyAlignment="1">
      <alignment horizontal="right" vertical="center"/>
    </xf>
    <xf numFmtId="0" fontId="1" fillId="0" borderId="21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6" xfId="0" applyNumberFormat="1" applyFont="1" applyFill="1" applyBorder="1" applyAlignment="1">
      <alignment horizontal="righ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zoomScaleSheetLayoutView="100" workbookViewId="0">
      <pane ySplit="5" topLeftCell="A6" activePane="bottomLeft" state="frozen"/>
      <selection pane="bottomLeft" activeCell="B10" sqref="B10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76" t="s">
        <v>21</v>
      </c>
      <c r="C2" s="76"/>
      <c r="D2" s="76"/>
      <c r="E2" s="76"/>
      <c r="F2" s="76"/>
      <c r="G2" s="76"/>
      <c r="H2" s="76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2</v>
      </c>
      <c r="C4" s="8" t="s">
        <v>18</v>
      </c>
      <c r="D4" s="8" t="s">
        <v>3</v>
      </c>
      <c r="E4" s="8" t="s">
        <v>0</v>
      </c>
      <c r="F4" s="8" t="s">
        <v>1</v>
      </c>
      <c r="G4" s="8" t="s">
        <v>4</v>
      </c>
      <c r="H4" s="8" t="s">
        <v>19</v>
      </c>
      <c r="I4" s="4"/>
      <c r="J4" s="4"/>
    </row>
    <row r="5" spans="1:10" s="5" customFormat="1" ht="16.5" thickBot="1" x14ac:dyDescent="0.25">
      <c r="A5" s="4"/>
      <c r="B5" s="44">
        <v>1</v>
      </c>
      <c r="C5" s="43">
        <f>B5+1</f>
        <v>2</v>
      </c>
      <c r="D5" s="8">
        <f t="shared" ref="D5:H5" si="0">C5+1</f>
        <v>3</v>
      </c>
      <c r="E5" s="43">
        <f t="shared" si="0"/>
        <v>4</v>
      </c>
      <c r="F5" s="8">
        <f t="shared" si="0"/>
        <v>5</v>
      </c>
      <c r="G5" s="43">
        <f t="shared" si="0"/>
        <v>6</v>
      </c>
      <c r="H5" s="8">
        <f t="shared" si="0"/>
        <v>7</v>
      </c>
      <c r="I5" s="4"/>
      <c r="J5" s="4"/>
    </row>
    <row r="6" spans="1:10" s="5" customFormat="1" ht="16.5" thickBot="1" x14ac:dyDescent="0.25">
      <c r="A6" s="4"/>
      <c r="B6" s="23" t="s">
        <v>13</v>
      </c>
      <c r="C6" s="24" t="s">
        <v>22</v>
      </c>
      <c r="D6" s="12">
        <v>150</v>
      </c>
      <c r="E6" s="25">
        <v>44979</v>
      </c>
      <c r="F6" s="12">
        <v>12</v>
      </c>
      <c r="G6" s="26">
        <v>361524</v>
      </c>
      <c r="H6" s="27">
        <f t="shared" ref="H6:H11" si="1">COUNTA(C6:C6)</f>
        <v>1</v>
      </c>
      <c r="I6" s="4"/>
      <c r="J6" s="4"/>
    </row>
    <row r="7" spans="1:10" s="5" customFormat="1" ht="16.5" thickBot="1" x14ac:dyDescent="0.25">
      <c r="A7" s="4"/>
      <c r="B7" s="50" t="s">
        <v>15</v>
      </c>
      <c r="C7" s="28">
        <v>8</v>
      </c>
      <c r="D7" s="29">
        <v>15</v>
      </c>
      <c r="E7" s="30">
        <v>44960</v>
      </c>
      <c r="F7" s="29">
        <v>6</v>
      </c>
      <c r="G7" s="31">
        <v>36277.03</v>
      </c>
      <c r="H7" s="49">
        <f t="shared" si="1"/>
        <v>1</v>
      </c>
      <c r="I7" s="4"/>
      <c r="J7" s="4"/>
    </row>
    <row r="8" spans="1:10" s="5" customFormat="1" ht="16.5" thickBot="1" x14ac:dyDescent="0.25">
      <c r="A8" s="4"/>
      <c r="B8" s="23" t="s">
        <v>23</v>
      </c>
      <c r="C8" s="24" t="s">
        <v>24</v>
      </c>
      <c r="D8" s="12">
        <v>8</v>
      </c>
      <c r="E8" s="25">
        <v>44974</v>
      </c>
      <c r="F8" s="12">
        <v>6</v>
      </c>
      <c r="G8" s="26">
        <v>25536</v>
      </c>
      <c r="H8" s="27">
        <f t="shared" si="1"/>
        <v>1</v>
      </c>
      <c r="I8" s="4"/>
      <c r="J8" s="4"/>
    </row>
    <row r="9" spans="1:10" s="5" customFormat="1" ht="16.5" thickBot="1" x14ac:dyDescent="0.25">
      <c r="A9" s="4"/>
      <c r="B9" s="23" t="s">
        <v>7</v>
      </c>
      <c r="C9" s="24" t="s">
        <v>25</v>
      </c>
      <c r="D9" s="12">
        <v>28</v>
      </c>
      <c r="E9" s="25">
        <v>44979</v>
      </c>
      <c r="F9" s="12">
        <v>12</v>
      </c>
      <c r="G9" s="26">
        <v>36277.03</v>
      </c>
      <c r="H9" s="27">
        <f t="shared" si="1"/>
        <v>1</v>
      </c>
      <c r="I9" s="4"/>
      <c r="J9" s="4"/>
    </row>
    <row r="10" spans="1:10" s="5" customFormat="1" ht="16.5" thickBot="1" x14ac:dyDescent="0.25">
      <c r="A10" s="4"/>
      <c r="B10" s="23" t="s">
        <v>26</v>
      </c>
      <c r="C10" s="24">
        <v>16</v>
      </c>
      <c r="D10" s="12">
        <v>9</v>
      </c>
      <c r="E10" s="25">
        <v>44959</v>
      </c>
      <c r="F10" s="12">
        <v>6</v>
      </c>
      <c r="G10" s="26">
        <v>36277.06</v>
      </c>
      <c r="H10" s="27">
        <f t="shared" si="1"/>
        <v>1</v>
      </c>
      <c r="I10" s="4"/>
      <c r="J10" s="4"/>
    </row>
    <row r="11" spans="1:10" s="5" customFormat="1" ht="16.5" thickBot="1" x14ac:dyDescent="0.25">
      <c r="A11" s="4"/>
      <c r="B11" s="52" t="s">
        <v>12</v>
      </c>
      <c r="C11" s="40" t="s">
        <v>27</v>
      </c>
      <c r="D11" s="41">
        <v>8</v>
      </c>
      <c r="E11" s="42">
        <v>44970</v>
      </c>
      <c r="F11" s="41">
        <v>6</v>
      </c>
      <c r="G11" s="46">
        <v>25536</v>
      </c>
      <c r="H11" s="49">
        <f t="shared" si="1"/>
        <v>1</v>
      </c>
      <c r="I11" s="4"/>
      <c r="J11" s="4"/>
    </row>
    <row r="12" spans="1:10" s="5" customFormat="1" ht="15.75" x14ac:dyDescent="0.2">
      <c r="A12" s="4"/>
      <c r="B12" s="70" t="s">
        <v>28</v>
      </c>
      <c r="C12" s="40">
        <v>19</v>
      </c>
      <c r="D12" s="41">
        <v>7</v>
      </c>
      <c r="E12" s="42">
        <v>44966</v>
      </c>
      <c r="F12" s="41">
        <v>6</v>
      </c>
      <c r="G12" s="46">
        <v>36277.06</v>
      </c>
      <c r="H12" s="72">
        <f>COUNTA(C12:C14)</f>
        <v>3</v>
      </c>
      <c r="I12" s="4"/>
      <c r="J12" s="4"/>
    </row>
    <row r="13" spans="1:10" s="5" customFormat="1" ht="15.75" x14ac:dyDescent="0.2">
      <c r="A13" s="4"/>
      <c r="B13" s="74"/>
      <c r="C13" s="17">
        <v>22</v>
      </c>
      <c r="D13" s="18">
        <v>25</v>
      </c>
      <c r="E13" s="19">
        <v>44970</v>
      </c>
      <c r="F13" s="18" t="s">
        <v>11</v>
      </c>
      <c r="G13" s="48">
        <v>16593.78</v>
      </c>
      <c r="H13" s="75"/>
      <c r="I13" s="4"/>
      <c r="J13" s="4"/>
    </row>
    <row r="14" spans="1:10" s="5" customFormat="1" ht="16.5" thickBot="1" x14ac:dyDescent="0.25">
      <c r="A14" s="4"/>
      <c r="B14" s="71"/>
      <c r="C14" s="53">
        <v>29</v>
      </c>
      <c r="D14" s="54">
        <v>6</v>
      </c>
      <c r="E14" s="55">
        <v>44973</v>
      </c>
      <c r="F14" s="54">
        <v>6</v>
      </c>
      <c r="G14" s="56">
        <v>19152</v>
      </c>
      <c r="H14" s="73"/>
      <c r="I14" s="4"/>
      <c r="J14" s="4"/>
    </row>
    <row r="15" spans="1:10" s="5" customFormat="1" ht="15.75" x14ac:dyDescent="0.2">
      <c r="A15" s="4"/>
      <c r="B15" s="70" t="s">
        <v>9</v>
      </c>
      <c r="C15" s="40" t="s">
        <v>29</v>
      </c>
      <c r="D15" s="41">
        <v>100</v>
      </c>
      <c r="E15" s="42">
        <v>44958</v>
      </c>
      <c r="F15" s="41">
        <v>6</v>
      </c>
      <c r="G15" s="46">
        <v>65924.800000000003</v>
      </c>
      <c r="H15" s="72">
        <f>COUNTA(C15:C16)</f>
        <v>2</v>
      </c>
      <c r="I15" s="4"/>
      <c r="J15" s="4"/>
    </row>
    <row r="16" spans="1:10" s="5" customFormat="1" ht="16.5" thickBot="1" x14ac:dyDescent="0.25">
      <c r="A16" s="4"/>
      <c r="B16" s="74"/>
      <c r="C16" s="20" t="s">
        <v>30</v>
      </c>
      <c r="D16" s="21">
        <v>25</v>
      </c>
      <c r="E16" s="22">
        <v>44973</v>
      </c>
      <c r="F16" s="21">
        <v>12</v>
      </c>
      <c r="G16" s="47">
        <v>36277.03</v>
      </c>
      <c r="H16" s="75"/>
      <c r="I16" s="4"/>
      <c r="J16" s="4"/>
    </row>
    <row r="17" spans="1:10" s="5" customFormat="1" ht="16.5" thickBot="1" x14ac:dyDescent="0.25">
      <c r="A17" s="4"/>
      <c r="B17" s="36" t="s">
        <v>31</v>
      </c>
      <c r="C17" s="37" t="s">
        <v>32</v>
      </c>
      <c r="D17" s="38">
        <v>135</v>
      </c>
      <c r="E17" s="39">
        <v>44973</v>
      </c>
      <c r="F17" s="38">
        <v>6</v>
      </c>
      <c r="G17" s="45">
        <v>2432343.25</v>
      </c>
      <c r="H17" s="27">
        <f>COUNTA(C17:C17)</f>
        <v>1</v>
      </c>
      <c r="I17" s="4"/>
      <c r="J17" s="4"/>
    </row>
    <row r="18" spans="1:10" s="5" customFormat="1" ht="15.75" x14ac:dyDescent="0.2">
      <c r="A18" s="4"/>
      <c r="B18" s="77" t="s">
        <v>10</v>
      </c>
      <c r="C18" s="40" t="s">
        <v>33</v>
      </c>
      <c r="D18" s="41">
        <v>3</v>
      </c>
      <c r="E18" s="42">
        <v>44974</v>
      </c>
      <c r="F18" s="41">
        <v>6</v>
      </c>
      <c r="G18" s="46">
        <v>9576</v>
      </c>
      <c r="H18" s="72">
        <f>COUNTA(C18:C19)</f>
        <v>2</v>
      </c>
      <c r="I18" s="4"/>
      <c r="J18" s="4"/>
    </row>
    <row r="19" spans="1:10" s="5" customFormat="1" ht="16.5" thickBot="1" x14ac:dyDescent="0.25">
      <c r="A19" s="4"/>
      <c r="B19" s="78"/>
      <c r="C19" s="20" t="s">
        <v>34</v>
      </c>
      <c r="D19" s="21">
        <v>3</v>
      </c>
      <c r="E19" s="22">
        <v>44979</v>
      </c>
      <c r="F19" s="21">
        <v>6</v>
      </c>
      <c r="G19" s="47">
        <v>9576</v>
      </c>
      <c r="H19" s="75"/>
      <c r="I19" s="4"/>
      <c r="J19" s="4"/>
    </row>
    <row r="20" spans="1:10" s="5" customFormat="1" ht="15.75" x14ac:dyDescent="0.2">
      <c r="A20" s="4"/>
      <c r="B20" s="70" t="s">
        <v>16</v>
      </c>
      <c r="C20" s="28" t="s">
        <v>35</v>
      </c>
      <c r="D20" s="29">
        <v>8</v>
      </c>
      <c r="E20" s="30">
        <v>44979</v>
      </c>
      <c r="F20" s="29">
        <v>6</v>
      </c>
      <c r="G20" s="31">
        <v>25536</v>
      </c>
      <c r="H20" s="72">
        <f>COUNTA(C20:C21)</f>
        <v>2</v>
      </c>
      <c r="I20" s="4"/>
      <c r="J20" s="4"/>
    </row>
    <row r="21" spans="1:10" s="5" customFormat="1" ht="16.5" thickBot="1" x14ac:dyDescent="0.25">
      <c r="A21" s="4"/>
      <c r="B21" s="71"/>
      <c r="C21" s="53" t="s">
        <v>36</v>
      </c>
      <c r="D21" s="54">
        <v>5</v>
      </c>
      <c r="E21" s="55">
        <v>44973</v>
      </c>
      <c r="F21" s="54">
        <v>12</v>
      </c>
      <c r="G21" s="56">
        <v>36390.58</v>
      </c>
      <c r="H21" s="73"/>
      <c r="I21" s="4"/>
      <c r="J21" s="4"/>
    </row>
    <row r="22" spans="1:10" s="5" customFormat="1" ht="16.5" thickBot="1" x14ac:dyDescent="0.25">
      <c r="A22" s="4"/>
      <c r="B22" s="36" t="s">
        <v>37</v>
      </c>
      <c r="C22" s="37">
        <v>18</v>
      </c>
      <c r="D22" s="38">
        <v>7</v>
      </c>
      <c r="E22" s="39">
        <v>44967</v>
      </c>
      <c r="F22" s="38">
        <v>6</v>
      </c>
      <c r="G22" s="45">
        <v>22344</v>
      </c>
      <c r="H22" s="27">
        <f>COUNTA(C22:C22)</f>
        <v>1</v>
      </c>
      <c r="I22" s="4"/>
      <c r="J22" s="4"/>
    </row>
    <row r="23" spans="1:10" s="5" customFormat="1" ht="15.75" x14ac:dyDescent="0.2">
      <c r="A23" s="4"/>
      <c r="B23" s="70" t="s">
        <v>38</v>
      </c>
      <c r="C23" s="28" t="s">
        <v>39</v>
      </c>
      <c r="D23" s="29">
        <v>5</v>
      </c>
      <c r="E23" s="30">
        <v>44964</v>
      </c>
      <c r="F23" s="29">
        <v>6</v>
      </c>
      <c r="G23" s="31">
        <v>36277.03</v>
      </c>
      <c r="H23" s="72">
        <f>COUNTA(C23:C25)</f>
        <v>3</v>
      </c>
      <c r="I23" s="4"/>
      <c r="J23" s="4"/>
    </row>
    <row r="24" spans="1:10" s="5" customFormat="1" ht="15.75" x14ac:dyDescent="0.2">
      <c r="A24" s="4"/>
      <c r="B24" s="74"/>
      <c r="C24" s="57" t="s">
        <v>40</v>
      </c>
      <c r="D24" s="58">
        <v>21</v>
      </c>
      <c r="E24" s="59">
        <v>44964</v>
      </c>
      <c r="F24" s="58">
        <v>6</v>
      </c>
      <c r="G24" s="60">
        <v>16593.78</v>
      </c>
      <c r="H24" s="75"/>
      <c r="I24" s="4"/>
      <c r="J24" s="4"/>
    </row>
    <row r="25" spans="1:10" s="5" customFormat="1" ht="16.5" thickBot="1" x14ac:dyDescent="0.25">
      <c r="A25" s="4"/>
      <c r="B25" s="71"/>
      <c r="C25" s="32" t="s">
        <v>41</v>
      </c>
      <c r="D25" s="33">
        <v>8</v>
      </c>
      <c r="E25" s="34">
        <v>44972</v>
      </c>
      <c r="F25" s="33">
        <v>6</v>
      </c>
      <c r="G25" s="35">
        <v>25536</v>
      </c>
      <c r="H25" s="73"/>
      <c r="I25" s="4"/>
      <c r="J25" s="4"/>
    </row>
    <row r="26" spans="1:10" s="5" customFormat="1" ht="15.75" x14ac:dyDescent="0.2">
      <c r="A26" s="4"/>
      <c r="B26" s="70" t="s">
        <v>42</v>
      </c>
      <c r="C26" s="28" t="s">
        <v>43</v>
      </c>
      <c r="D26" s="29">
        <v>195.4</v>
      </c>
      <c r="E26" s="30">
        <v>44970</v>
      </c>
      <c r="F26" s="29">
        <v>12</v>
      </c>
      <c r="G26" s="31">
        <v>331639.36</v>
      </c>
      <c r="H26" s="72">
        <f>COUNTA(C26:C27)</f>
        <v>2</v>
      </c>
      <c r="I26" s="4"/>
      <c r="J26" s="4"/>
    </row>
    <row r="27" spans="1:10" s="5" customFormat="1" ht="16.5" thickBot="1" x14ac:dyDescent="0.25">
      <c r="A27" s="4"/>
      <c r="B27" s="74"/>
      <c r="C27" s="17" t="s">
        <v>44</v>
      </c>
      <c r="D27" s="18">
        <v>390.8</v>
      </c>
      <c r="E27" s="19">
        <v>44970</v>
      </c>
      <c r="F27" s="18">
        <v>12</v>
      </c>
      <c r="G27" s="48">
        <v>646571.39</v>
      </c>
      <c r="H27" s="75"/>
      <c r="I27" s="4"/>
      <c r="J27" s="4"/>
    </row>
    <row r="28" spans="1:10" s="5" customFormat="1" ht="15.75" x14ac:dyDescent="0.2">
      <c r="A28" s="4"/>
      <c r="B28" s="70" t="s">
        <v>5</v>
      </c>
      <c r="C28" s="28" t="s">
        <v>45</v>
      </c>
      <c r="D28" s="29">
        <v>8</v>
      </c>
      <c r="E28" s="30">
        <v>44960</v>
      </c>
      <c r="F28" s="29">
        <v>6</v>
      </c>
      <c r="G28" s="31">
        <v>25536</v>
      </c>
      <c r="H28" s="72">
        <f>COUNTA(C28:C29)</f>
        <v>2</v>
      </c>
      <c r="I28" s="4"/>
      <c r="J28" s="4"/>
    </row>
    <row r="29" spans="1:10" s="5" customFormat="1" ht="16.5" thickBot="1" x14ac:dyDescent="0.25">
      <c r="A29" s="4"/>
      <c r="B29" s="71"/>
      <c r="C29" s="53" t="s">
        <v>46</v>
      </c>
      <c r="D29" s="54">
        <v>10</v>
      </c>
      <c r="E29" s="55">
        <v>44977</v>
      </c>
      <c r="F29" s="54">
        <v>6</v>
      </c>
      <c r="G29" s="56">
        <v>36277.03</v>
      </c>
      <c r="H29" s="73"/>
      <c r="I29" s="4"/>
      <c r="J29" s="4"/>
    </row>
    <row r="30" spans="1:10" s="5" customFormat="1" ht="15.75" x14ac:dyDescent="0.2">
      <c r="A30" s="4"/>
      <c r="B30" s="74" t="s">
        <v>14</v>
      </c>
      <c r="C30" s="61">
        <v>15</v>
      </c>
      <c r="D30" s="62">
        <v>15</v>
      </c>
      <c r="E30" s="63">
        <v>44966</v>
      </c>
      <c r="F30" s="62">
        <v>6</v>
      </c>
      <c r="G30" s="64">
        <v>36277.06</v>
      </c>
      <c r="H30" s="75">
        <f>COUNTA(C30:C31)</f>
        <v>2</v>
      </c>
      <c r="I30" s="4"/>
      <c r="J30" s="4"/>
    </row>
    <row r="31" spans="1:10" s="5" customFormat="1" ht="16.5" thickBot="1" x14ac:dyDescent="0.25">
      <c r="A31" s="4"/>
      <c r="B31" s="74"/>
      <c r="C31" s="20">
        <v>27</v>
      </c>
      <c r="D31" s="21">
        <v>15</v>
      </c>
      <c r="E31" s="22">
        <v>44978</v>
      </c>
      <c r="F31" s="21">
        <v>6</v>
      </c>
      <c r="G31" s="47">
        <v>36277.03</v>
      </c>
      <c r="H31" s="75"/>
      <c r="I31" s="4"/>
      <c r="J31" s="4"/>
    </row>
    <row r="32" spans="1:10" s="5" customFormat="1" ht="16.5" thickBot="1" x14ac:dyDescent="0.25">
      <c r="A32" s="4"/>
      <c r="B32" s="36" t="s">
        <v>47</v>
      </c>
      <c r="C32" s="37" t="s">
        <v>48</v>
      </c>
      <c r="D32" s="38">
        <v>15</v>
      </c>
      <c r="E32" s="39">
        <v>44979</v>
      </c>
      <c r="F32" s="38">
        <v>6</v>
      </c>
      <c r="G32" s="45">
        <v>36277.03</v>
      </c>
      <c r="H32" s="27">
        <f>COUNTA(C32:C32)</f>
        <v>1</v>
      </c>
      <c r="I32" s="4"/>
      <c r="J32" s="4"/>
    </row>
    <row r="33" spans="1:10" s="5" customFormat="1" ht="16.5" thickBot="1" x14ac:dyDescent="0.25">
      <c r="A33" s="4"/>
      <c r="B33" s="36" t="s">
        <v>49</v>
      </c>
      <c r="C33" s="37" t="s">
        <v>50</v>
      </c>
      <c r="D33" s="12">
        <v>134</v>
      </c>
      <c r="E33" s="39">
        <v>44974</v>
      </c>
      <c r="F33" s="38">
        <v>6</v>
      </c>
      <c r="G33" s="45">
        <v>41259.29</v>
      </c>
      <c r="H33" s="65">
        <f>COUNTA(C33:C33)</f>
        <v>1</v>
      </c>
      <c r="I33" s="4"/>
      <c r="J33" s="4"/>
    </row>
    <row r="34" spans="1:10" s="5" customFormat="1" ht="15.75" x14ac:dyDescent="0.2">
      <c r="A34" s="4"/>
      <c r="B34" s="70" t="s">
        <v>51</v>
      </c>
      <c r="C34" s="28" t="s">
        <v>52</v>
      </c>
      <c r="D34" s="41">
        <v>8</v>
      </c>
      <c r="E34" s="30">
        <v>44970</v>
      </c>
      <c r="F34" s="29">
        <v>6</v>
      </c>
      <c r="G34" s="31">
        <v>25536</v>
      </c>
      <c r="H34" s="72">
        <f>COUNTA(C34:C35)</f>
        <v>2</v>
      </c>
      <c r="I34" s="4"/>
      <c r="J34" s="4"/>
    </row>
    <row r="35" spans="1:10" s="5" customFormat="1" ht="16.5" thickBot="1" x14ac:dyDescent="0.25">
      <c r="A35" s="4"/>
      <c r="B35" s="71"/>
      <c r="C35" s="53" t="s">
        <v>53</v>
      </c>
      <c r="D35" s="66">
        <v>8</v>
      </c>
      <c r="E35" s="55">
        <v>44985</v>
      </c>
      <c r="F35" s="54">
        <v>6</v>
      </c>
      <c r="G35" s="56">
        <v>25536</v>
      </c>
      <c r="H35" s="73"/>
      <c r="I35" s="4"/>
      <c r="J35" s="4"/>
    </row>
    <row r="36" spans="1:10" s="5" customFormat="1" ht="16.5" thickBot="1" x14ac:dyDescent="0.25">
      <c r="A36" s="4"/>
      <c r="B36" s="36" t="s">
        <v>54</v>
      </c>
      <c r="C36" s="37" t="s">
        <v>55</v>
      </c>
      <c r="D36" s="12">
        <v>35</v>
      </c>
      <c r="E36" s="39">
        <v>44970</v>
      </c>
      <c r="F36" s="38">
        <v>12</v>
      </c>
      <c r="G36" s="45">
        <v>36277.03</v>
      </c>
      <c r="H36" s="65">
        <f>COUNTA(C36:C36)</f>
        <v>1</v>
      </c>
      <c r="I36" s="4"/>
      <c r="J36" s="4"/>
    </row>
    <row r="37" spans="1:10" s="5" customFormat="1" ht="15.75" x14ac:dyDescent="0.2">
      <c r="A37" s="4"/>
      <c r="B37" s="74" t="s">
        <v>6</v>
      </c>
      <c r="C37" s="61" t="s">
        <v>56</v>
      </c>
      <c r="D37" s="29">
        <v>10</v>
      </c>
      <c r="E37" s="63">
        <v>44970</v>
      </c>
      <c r="F37" s="62">
        <v>6</v>
      </c>
      <c r="G37" s="64">
        <v>31920</v>
      </c>
      <c r="H37" s="75">
        <f>COUNTA(C37:C39)</f>
        <v>3</v>
      </c>
      <c r="I37" s="4"/>
      <c r="J37" s="4"/>
    </row>
    <row r="38" spans="1:10" s="5" customFormat="1" ht="15.75" x14ac:dyDescent="0.2">
      <c r="A38" s="4"/>
      <c r="B38" s="74"/>
      <c r="C38" s="57" t="s">
        <v>57</v>
      </c>
      <c r="D38" s="21">
        <v>15</v>
      </c>
      <c r="E38" s="59">
        <v>44972</v>
      </c>
      <c r="F38" s="58">
        <v>6</v>
      </c>
      <c r="G38" s="60">
        <v>47880</v>
      </c>
      <c r="H38" s="75"/>
      <c r="I38" s="4"/>
      <c r="J38" s="4"/>
    </row>
    <row r="39" spans="1:10" s="5" customFormat="1" ht="16.5" thickBot="1" x14ac:dyDescent="0.25">
      <c r="A39" s="4"/>
      <c r="B39" s="71"/>
      <c r="C39" s="32" t="s">
        <v>58</v>
      </c>
      <c r="D39" s="66">
        <v>3</v>
      </c>
      <c r="E39" s="34">
        <v>44970</v>
      </c>
      <c r="F39" s="33">
        <v>6</v>
      </c>
      <c r="G39" s="35">
        <v>9576</v>
      </c>
      <c r="H39" s="73"/>
      <c r="I39" s="4"/>
      <c r="J39" s="4"/>
    </row>
    <row r="40" spans="1:10" s="5" customFormat="1" ht="16.5" thickBot="1" x14ac:dyDescent="0.25">
      <c r="A40" s="4"/>
      <c r="B40" s="51" t="s">
        <v>59</v>
      </c>
      <c r="C40" s="53" t="s">
        <v>60</v>
      </c>
      <c r="D40" s="67">
        <v>15</v>
      </c>
      <c r="E40" s="55">
        <v>44974</v>
      </c>
      <c r="F40" s="54">
        <v>6</v>
      </c>
      <c r="G40" s="56">
        <v>15960</v>
      </c>
      <c r="H40" s="68">
        <f>COUNTA(C40:C40)</f>
        <v>1</v>
      </c>
      <c r="I40" s="4"/>
      <c r="J40" s="4"/>
    </row>
    <row r="41" spans="1:10" s="5" customFormat="1" ht="16.5" thickBot="1" x14ac:dyDescent="0.25">
      <c r="A41" s="4"/>
      <c r="B41" s="23" t="s">
        <v>17</v>
      </c>
      <c r="C41" s="24" t="s">
        <v>61</v>
      </c>
      <c r="D41" s="12">
        <v>7</v>
      </c>
      <c r="E41" s="25">
        <v>44977</v>
      </c>
      <c r="F41" s="12">
        <v>6</v>
      </c>
      <c r="G41" s="26">
        <v>34492.25</v>
      </c>
      <c r="H41" s="27">
        <f>COUNTA(C41:C41)</f>
        <v>1</v>
      </c>
      <c r="I41" s="4"/>
      <c r="J41" s="4"/>
    </row>
    <row r="42" spans="1:10" s="5" customFormat="1" ht="15.75" x14ac:dyDescent="0.2">
      <c r="A42" s="4"/>
      <c r="B42" s="77" t="s">
        <v>8</v>
      </c>
      <c r="C42" s="40" t="s">
        <v>62</v>
      </c>
      <c r="D42" s="29">
        <v>1</v>
      </c>
      <c r="E42" s="42">
        <v>44974</v>
      </c>
      <c r="F42" s="41">
        <v>6</v>
      </c>
      <c r="G42" s="46">
        <v>36277.03</v>
      </c>
      <c r="H42" s="72">
        <f>COUNTA(C42:C43)</f>
        <v>2</v>
      </c>
      <c r="I42" s="4"/>
      <c r="J42" s="4"/>
    </row>
    <row r="43" spans="1:10" s="5" customFormat="1" ht="16.5" thickBot="1" x14ac:dyDescent="0.25">
      <c r="A43" s="4"/>
      <c r="B43" s="79"/>
      <c r="C43" s="32" t="s">
        <v>63</v>
      </c>
      <c r="D43" s="9">
        <v>1</v>
      </c>
      <c r="E43" s="34">
        <v>44974</v>
      </c>
      <c r="F43" s="33">
        <v>6</v>
      </c>
      <c r="G43" s="69">
        <v>36277.03</v>
      </c>
      <c r="H43" s="73"/>
      <c r="I43" s="4"/>
      <c r="J43" s="4"/>
    </row>
    <row r="44" spans="1:10" ht="30" customHeight="1" thickBot="1" x14ac:dyDescent="0.25">
      <c r="B44" s="10" t="s">
        <v>20</v>
      </c>
      <c r="C44" s="11"/>
      <c r="D44" s="12">
        <f>SUM(D6:D43)</f>
        <v>1462.2</v>
      </c>
      <c r="E44" s="13"/>
      <c r="F44" s="14"/>
      <c r="G44" s="15"/>
      <c r="H44" s="16">
        <f>SUM(H6:H43)</f>
        <v>38</v>
      </c>
    </row>
  </sheetData>
  <autoFilter ref="B5:H5"/>
  <mergeCells count="23">
    <mergeCell ref="B18:B19"/>
    <mergeCell ref="H18:H19"/>
    <mergeCell ref="B20:B21"/>
    <mergeCell ref="H37:H39"/>
    <mergeCell ref="H42:H43"/>
    <mergeCell ref="B37:B39"/>
    <mergeCell ref="B42:B43"/>
    <mergeCell ref="B2:H2"/>
    <mergeCell ref="H15:H16"/>
    <mergeCell ref="B15:B16"/>
    <mergeCell ref="B12:B14"/>
    <mergeCell ref="H12:H14"/>
    <mergeCell ref="H20:H21"/>
    <mergeCell ref="B23:B25"/>
    <mergeCell ref="H23:H25"/>
    <mergeCell ref="B26:B27"/>
    <mergeCell ref="H26:H27"/>
    <mergeCell ref="B28:B29"/>
    <mergeCell ref="H28:H29"/>
    <mergeCell ref="B30:B31"/>
    <mergeCell ref="H30:H31"/>
    <mergeCell ref="B34:B35"/>
    <mergeCell ref="H34:H35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2023-03-28T05:08:32Z</dcterms:modified>
</cp:coreProperties>
</file>