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3г\04.апрел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 " sheetId="5" r:id="rId1"/>
  </sheets>
  <definedNames>
    <definedName name="_xlnm._FilterDatabase" localSheetId="0" hidden="1">'Реестр '!$B$5:$H$5</definedName>
    <definedName name="_xlnm.Print_Area" localSheetId="0">'Реестр '!$A$1:$H$60</definedName>
  </definedNames>
  <calcPr calcId="162913"/>
</workbook>
</file>

<file path=xl/calcChain.xml><?xml version="1.0" encoding="utf-8"?>
<calcChain xmlns="http://schemas.openxmlformats.org/spreadsheetml/2006/main">
  <c r="H58" i="5" l="1"/>
  <c r="H57" i="5"/>
  <c r="H55" i="5"/>
  <c r="H54" i="5"/>
  <c r="H53" i="5"/>
  <c r="H52" i="5"/>
  <c r="H49" i="5"/>
  <c r="H48" i="5"/>
  <c r="H42" i="5"/>
  <c r="H41" i="5"/>
  <c r="H40" i="5"/>
  <c r="H38" i="5"/>
  <c r="H36" i="5"/>
  <c r="H35" i="5"/>
  <c r="H33" i="5"/>
  <c r="H31" i="5"/>
  <c r="H30" i="5"/>
  <c r="H29" i="5"/>
  <c r="H26" i="5"/>
  <c r="H24" i="5"/>
  <c r="H22" i="5"/>
  <c r="H20" i="5"/>
  <c r="H19" i="5"/>
  <c r="H18" i="5"/>
  <c r="H16" i="5"/>
  <c r="H14" i="5"/>
  <c r="H13" i="5"/>
  <c r="H8" i="5"/>
  <c r="H7" i="5"/>
  <c r="H6" i="5"/>
  <c r="C5" i="5" l="1"/>
  <c r="D5" i="5" s="1"/>
  <c r="E5" i="5" s="1"/>
  <c r="F5" i="5" s="1"/>
  <c r="G5" i="5" s="1"/>
  <c r="H5" i="5" s="1"/>
  <c r="H60" i="5" l="1"/>
  <c r="D60" i="5"/>
</calcChain>
</file>

<file path=xl/sharedStrings.xml><?xml version="1.0" encoding="utf-8"?>
<sst xmlns="http://schemas.openxmlformats.org/spreadsheetml/2006/main" count="82" uniqueCount="81">
  <si>
    <t>Дата заключения договора</t>
  </si>
  <si>
    <t>Срок выполнения мероприятий по договору, месяцев</t>
  </si>
  <si>
    <t>Наименование центра питания           (ПС 35кВ и выше)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</si>
  <si>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</si>
  <si>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</si>
  <si>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</si>
  <si>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</si>
  <si>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</si>
  <si>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Янталь 35/10 кВ</t>
  </si>
  <si>
    <t>Западная 110/10 кВ</t>
  </si>
  <si>
    <t>Игирма 110/10 кВ</t>
  </si>
  <si>
    <t>Дачная 35/6 кВ</t>
  </si>
  <si>
    <t>Промышленная 110/6 кВ</t>
  </si>
  <si>
    <t>Боково 35/6 кВ</t>
  </si>
  <si>
    <t>Инкубатор 110/10 кВ</t>
  </si>
  <si>
    <t xml:space="preserve">Номер договора </t>
  </si>
  <si>
    <t>Всего заключено договоров за месяц, шт</t>
  </si>
  <si>
    <t>ИТОГО</t>
  </si>
  <si>
    <t>Заводская 35/10 кВ</t>
  </si>
  <si>
    <t>МПС 110/6 кВ</t>
  </si>
  <si>
    <t>Северная 110/10 кВ</t>
  </si>
  <si>
    <t>Тарма 35/10 кВ</t>
  </si>
  <si>
    <t>15 рабочих дней</t>
  </si>
  <si>
    <t>ГПП № 4 35/6 кВ</t>
  </si>
  <si>
    <t>Лесогорск 110/35/6 кВ</t>
  </si>
  <si>
    <t>Сведения о заключенных договорах об осуществлении технологического присоединения в апреле 2023 г.</t>
  </si>
  <si>
    <t>№ 3 220/35/6 кВ</t>
  </si>
  <si>
    <t>199/4</t>
  </si>
  <si>
    <t>Бикей 110/10 кВ</t>
  </si>
  <si>
    <t>236/2</t>
  </si>
  <si>
    <t>30 рабочих дней</t>
  </si>
  <si>
    <t>БР-72 35/6 кВ</t>
  </si>
  <si>
    <t>200/2</t>
  </si>
  <si>
    <t>Вихоревка 110/6 кВ</t>
  </si>
  <si>
    <t>201/1</t>
  </si>
  <si>
    <t>222/1</t>
  </si>
  <si>
    <t>180/1</t>
  </si>
  <si>
    <t>223/1</t>
  </si>
  <si>
    <t>164/2</t>
  </si>
  <si>
    <t>206/1</t>
  </si>
  <si>
    <t>214/1</t>
  </si>
  <si>
    <t>230/1</t>
  </si>
  <si>
    <t>185/2</t>
  </si>
  <si>
    <t>221/2</t>
  </si>
  <si>
    <t>182/2</t>
  </si>
  <si>
    <t>183/2</t>
  </si>
  <si>
    <t>211/2</t>
  </si>
  <si>
    <t>Каменск 27,5/6 кВ</t>
  </si>
  <si>
    <t>30/3</t>
  </si>
  <si>
    <t>Ленино 35/6 кВ</t>
  </si>
  <si>
    <t>32/3</t>
  </si>
  <si>
    <t>40/3</t>
  </si>
  <si>
    <t>184/1</t>
  </si>
  <si>
    <t>187/1</t>
  </si>
  <si>
    <t>Новочунка-Тяговая 110/27,5/10 кВ</t>
  </si>
  <si>
    <t>35/3</t>
  </si>
  <si>
    <t>Октябрьская 35/10 кВ</t>
  </si>
  <si>
    <t>10/3</t>
  </si>
  <si>
    <t>34/3</t>
  </si>
  <si>
    <t>195/2</t>
  </si>
  <si>
    <t>209/2</t>
  </si>
  <si>
    <t>Парижская Коммуна 27,5/10 кВ</t>
  </si>
  <si>
    <t>31/3</t>
  </si>
  <si>
    <t>Промбаза 110/6 кВ</t>
  </si>
  <si>
    <t>226/1</t>
  </si>
  <si>
    <t>Птицефабрика 35/6 кВ</t>
  </si>
  <si>
    <t>225/2</t>
  </si>
  <si>
    <t>177/1</t>
  </si>
  <si>
    <t>229/1</t>
  </si>
  <si>
    <t>231/1</t>
  </si>
  <si>
    <t>Тангуй 35/10 кВ</t>
  </si>
  <si>
    <t>175/1</t>
  </si>
  <si>
    <t>196/1</t>
  </si>
  <si>
    <t>УПС-5 35/6 кВ</t>
  </si>
  <si>
    <t>1149/5</t>
  </si>
  <si>
    <t>36/3</t>
  </si>
  <si>
    <t>39/3</t>
  </si>
  <si>
    <t>Южная 110/10 кВ</t>
  </si>
  <si>
    <t>212/1</t>
  </si>
  <si>
    <t>224/2</t>
  </si>
  <si>
    <t>247/2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</si>
</sst>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1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right" vertical="center"/>
    </xf>
    <xf numFmtId="0" fontId="1" fillId="0" borderId="17" xfId="0" applyNumberFormat="1" applyFont="1" applyFill="1" applyBorder="1" applyAlignment="1">
      <alignment horizontal="right" vertical="center"/>
    </xf>
    <xf numFmtId="14" fontId="1" fillId="0" borderId="17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NumberFormat="1" applyFont="1" applyFill="1" applyBorder="1" applyAlignment="1">
      <alignment horizontal="right" vertical="center"/>
    </xf>
    <xf numFmtId="14" fontId="1" fillId="0" borderId="18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49" fontId="1" fillId="2" borderId="18" xfId="0" applyNumberFormat="1" applyFont="1" applyFill="1" applyBorder="1" applyAlignment="1">
      <alignment horizontal="right" vertical="center"/>
    </xf>
    <xf numFmtId="0" fontId="1" fillId="2" borderId="18" xfId="0" applyNumberFormat="1" applyFont="1" applyFill="1" applyBorder="1" applyAlignment="1">
      <alignment horizontal="right" vertical="center"/>
    </xf>
    <xf numFmtId="14" fontId="1" fillId="2" borderId="18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right" vertical="center"/>
    </xf>
    <xf numFmtId="0" fontId="1" fillId="0" borderId="19" xfId="0" applyNumberFormat="1" applyFont="1" applyFill="1" applyBorder="1" applyAlignment="1">
      <alignment horizontal="right" vertical="center"/>
    </xf>
    <xf numFmtId="14" fontId="1" fillId="0" borderId="19" xfId="0" applyNumberFormat="1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0" borderId="20" xfId="0" applyNumberFormat="1" applyFont="1" applyFill="1" applyBorder="1" applyAlignment="1">
      <alignment horizontal="right" vertical="center"/>
    </xf>
    <xf numFmtId="49" fontId="1" fillId="2" borderId="19" xfId="0" applyNumberFormat="1" applyFont="1" applyFill="1" applyBorder="1" applyAlignment="1">
      <alignment horizontal="right" vertical="center"/>
    </xf>
    <xf numFmtId="0" fontId="1" fillId="2" borderId="19" xfId="0" applyNumberFormat="1" applyFont="1" applyFill="1" applyBorder="1" applyAlignment="1">
      <alignment horizontal="right" vertical="center"/>
    </xf>
    <xf numFmtId="14" fontId="1" fillId="2" borderId="19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49" fontId="1" fillId="0" borderId="20" xfId="0" applyNumberFormat="1" applyFont="1" applyFill="1" applyBorder="1" applyAlignment="1">
      <alignment horizontal="right" vertical="center"/>
    </xf>
    <xf numFmtId="14" fontId="1" fillId="0" borderId="20" xfId="0" applyNumberFormat="1" applyFont="1" applyFill="1" applyBorder="1" applyAlignment="1">
      <alignment horizontal="right" vertical="center"/>
    </xf>
    <xf numFmtId="4" fontId="1" fillId="0" borderId="20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view="pageBreakPreview" zoomScaleNormal="100" zoomScaleSheetLayoutView="100" workbookViewId="0">
      <pane ySplit="5" topLeftCell="A40" activePane="bottomLeft" state="frozen"/>
      <selection pane="bottomLeft" activeCell="B48" sqref="B48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73" t="s">
        <v>25</v>
      </c>
      <c r="C2" s="73"/>
      <c r="D2" s="73"/>
      <c r="E2" s="73"/>
      <c r="F2" s="73"/>
      <c r="G2" s="73"/>
      <c r="H2" s="73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2</v>
      </c>
      <c r="C4" s="8" t="s">
        <v>15</v>
      </c>
      <c r="D4" s="8" t="s">
        <v>3</v>
      </c>
      <c r="E4" s="8" t="s">
        <v>0</v>
      </c>
      <c r="F4" s="8" t="s">
        <v>1</v>
      </c>
      <c r="G4" s="8" t="s">
        <v>4</v>
      </c>
      <c r="H4" s="8" t="s">
        <v>16</v>
      </c>
      <c r="I4" s="4"/>
      <c r="J4" s="4"/>
    </row>
    <row r="5" spans="1:10" s="5" customFormat="1" ht="16.5" thickBot="1" x14ac:dyDescent="0.25">
      <c r="A5" s="4"/>
      <c r="B5" s="39">
        <v>1</v>
      </c>
      <c r="C5" s="38">
        <f>B5+1</f>
        <v>2</v>
      </c>
      <c r="D5" s="8">
        <f t="shared" ref="D5:H5" si="0">C5+1</f>
        <v>3</v>
      </c>
      <c r="E5" s="38">
        <f t="shared" si="0"/>
        <v>4</v>
      </c>
      <c r="F5" s="8">
        <f t="shared" si="0"/>
        <v>5</v>
      </c>
      <c r="G5" s="38">
        <f t="shared" si="0"/>
        <v>6</v>
      </c>
      <c r="H5" s="8">
        <f t="shared" si="0"/>
        <v>7</v>
      </c>
      <c r="I5" s="4"/>
      <c r="J5" s="4"/>
    </row>
    <row r="6" spans="1:10" s="5" customFormat="1" ht="16.5" thickBot="1" x14ac:dyDescent="0.25">
      <c r="A6" s="4"/>
      <c r="B6" s="22" t="s">
        <v>26</v>
      </c>
      <c r="C6" s="23" t="s">
        <v>27</v>
      </c>
      <c r="D6" s="11">
        <v>5</v>
      </c>
      <c r="E6" s="24">
        <v>45034</v>
      </c>
      <c r="F6" s="11">
        <v>6</v>
      </c>
      <c r="G6" s="25">
        <v>15960</v>
      </c>
      <c r="H6" s="26">
        <f t="shared" ref="H6:H19" si="1">COUNTA(C6:C6)</f>
        <v>1</v>
      </c>
      <c r="I6" s="4"/>
      <c r="J6" s="4"/>
    </row>
    <row r="7" spans="1:10" s="5" customFormat="1" ht="16.5" thickBot="1" x14ac:dyDescent="0.25">
      <c r="A7" s="4"/>
      <c r="B7" s="68" t="s">
        <v>28</v>
      </c>
      <c r="C7" s="79" t="s">
        <v>29</v>
      </c>
      <c r="D7" s="80">
        <v>15</v>
      </c>
      <c r="E7" s="81">
        <v>45044</v>
      </c>
      <c r="F7" s="80">
        <v>6</v>
      </c>
      <c r="G7" s="82">
        <v>47880</v>
      </c>
      <c r="H7" s="26">
        <f t="shared" si="1"/>
        <v>1</v>
      </c>
      <c r="I7" s="4"/>
      <c r="J7" s="4"/>
    </row>
    <row r="8" spans="1:10" s="5" customFormat="1" ht="15.75" x14ac:dyDescent="0.2">
      <c r="A8" s="4"/>
      <c r="B8" s="74" t="s">
        <v>13</v>
      </c>
      <c r="C8" s="35">
        <v>64</v>
      </c>
      <c r="D8" s="36">
        <v>7</v>
      </c>
      <c r="E8" s="37">
        <v>45024</v>
      </c>
      <c r="F8" s="36">
        <v>6</v>
      </c>
      <c r="G8" s="41">
        <v>22344</v>
      </c>
      <c r="H8" s="71">
        <f>COUNTA(C8:C12)</f>
        <v>5</v>
      </c>
      <c r="I8" s="4"/>
      <c r="J8" s="4"/>
    </row>
    <row r="9" spans="1:10" s="5" customFormat="1" ht="15.75" x14ac:dyDescent="0.2">
      <c r="A9" s="4"/>
      <c r="B9" s="75"/>
      <c r="C9" s="58">
        <v>67</v>
      </c>
      <c r="D9" s="59">
        <v>7</v>
      </c>
      <c r="E9" s="60">
        <v>45024</v>
      </c>
      <c r="F9" s="59">
        <v>6</v>
      </c>
      <c r="G9" s="61">
        <v>22344</v>
      </c>
      <c r="H9" s="72"/>
      <c r="I9" s="4"/>
      <c r="J9" s="4"/>
    </row>
    <row r="10" spans="1:10" s="5" customFormat="1" ht="15.75" x14ac:dyDescent="0.2">
      <c r="A10" s="4"/>
      <c r="B10" s="75"/>
      <c r="C10" s="58">
        <v>75</v>
      </c>
      <c r="D10" s="59">
        <v>10</v>
      </c>
      <c r="E10" s="60">
        <v>45033</v>
      </c>
      <c r="F10" s="59" t="s">
        <v>30</v>
      </c>
      <c r="G10" s="61">
        <v>36277.03</v>
      </c>
      <c r="H10" s="72"/>
      <c r="I10" s="4"/>
      <c r="J10" s="4"/>
    </row>
    <row r="11" spans="1:10" s="5" customFormat="1" ht="15.75" x14ac:dyDescent="0.2">
      <c r="A11" s="4"/>
      <c r="B11" s="75"/>
      <c r="C11" s="58">
        <v>79</v>
      </c>
      <c r="D11" s="59">
        <v>15</v>
      </c>
      <c r="E11" s="60">
        <v>45040</v>
      </c>
      <c r="F11" s="59">
        <v>6</v>
      </c>
      <c r="G11" s="61">
        <v>36277.03</v>
      </c>
      <c r="H11" s="72"/>
      <c r="I11" s="4"/>
      <c r="J11" s="4"/>
    </row>
    <row r="12" spans="1:10" s="5" customFormat="1" ht="16.5" thickBot="1" x14ac:dyDescent="0.25">
      <c r="A12" s="4"/>
      <c r="B12" s="83"/>
      <c r="C12" s="84">
        <v>80</v>
      </c>
      <c r="D12" s="78">
        <v>7</v>
      </c>
      <c r="E12" s="85">
        <v>45040</v>
      </c>
      <c r="F12" s="78">
        <v>6</v>
      </c>
      <c r="G12" s="86">
        <v>22344</v>
      </c>
      <c r="H12" s="77"/>
      <c r="I12" s="4"/>
      <c r="J12" s="4"/>
    </row>
    <row r="13" spans="1:10" s="5" customFormat="1" ht="16.5" thickBot="1" x14ac:dyDescent="0.25">
      <c r="A13" s="4"/>
      <c r="B13" s="22" t="s">
        <v>31</v>
      </c>
      <c r="C13" s="32" t="s">
        <v>32</v>
      </c>
      <c r="D13" s="33">
        <v>15</v>
      </c>
      <c r="E13" s="34">
        <v>45030</v>
      </c>
      <c r="F13" s="33">
        <v>6</v>
      </c>
      <c r="G13" s="40">
        <v>47880</v>
      </c>
      <c r="H13" s="67">
        <f t="shared" ref="H13" si="2">COUNTA(C13:C13)</f>
        <v>1</v>
      </c>
      <c r="I13" s="4"/>
      <c r="J13" s="4"/>
    </row>
    <row r="14" spans="1:10" s="5" customFormat="1" ht="15.75" x14ac:dyDescent="0.2">
      <c r="A14" s="4"/>
      <c r="B14" s="74" t="s">
        <v>33</v>
      </c>
      <c r="C14" s="52" t="s">
        <v>34</v>
      </c>
      <c r="D14" s="53">
        <v>15</v>
      </c>
      <c r="E14" s="54">
        <v>45030</v>
      </c>
      <c r="F14" s="53">
        <v>6</v>
      </c>
      <c r="G14" s="55">
        <v>36277.03</v>
      </c>
      <c r="H14" s="71">
        <f>COUNTA(C14:C15)</f>
        <v>2</v>
      </c>
      <c r="I14" s="4"/>
      <c r="J14" s="4"/>
    </row>
    <row r="15" spans="1:10" s="5" customFormat="1" ht="16.5" thickBot="1" x14ac:dyDescent="0.25">
      <c r="A15" s="4"/>
      <c r="B15" s="83"/>
      <c r="C15" s="52" t="s">
        <v>35</v>
      </c>
      <c r="D15" s="53">
        <v>8</v>
      </c>
      <c r="E15" s="54">
        <v>45041</v>
      </c>
      <c r="F15" s="53">
        <v>6</v>
      </c>
      <c r="G15" s="55">
        <v>25536</v>
      </c>
      <c r="H15" s="72"/>
      <c r="I15" s="4"/>
      <c r="J15" s="4"/>
    </row>
    <row r="16" spans="1:10" s="5" customFormat="1" ht="15.75" x14ac:dyDescent="0.2">
      <c r="A16" s="4"/>
      <c r="B16" s="69" t="s">
        <v>7</v>
      </c>
      <c r="C16" s="35" t="s">
        <v>36</v>
      </c>
      <c r="D16" s="36">
        <v>8</v>
      </c>
      <c r="E16" s="37">
        <v>45022</v>
      </c>
      <c r="F16" s="36">
        <v>6</v>
      </c>
      <c r="G16" s="41">
        <v>25536</v>
      </c>
      <c r="H16" s="71">
        <f>COUNTA(C16:C17)</f>
        <v>2</v>
      </c>
      <c r="I16" s="4"/>
      <c r="J16" s="4"/>
    </row>
    <row r="17" spans="1:10" s="5" customFormat="1" ht="16.5" thickBot="1" x14ac:dyDescent="0.25">
      <c r="A17" s="4"/>
      <c r="B17" s="70"/>
      <c r="C17" s="16" t="s">
        <v>37</v>
      </c>
      <c r="D17" s="17">
        <v>15</v>
      </c>
      <c r="E17" s="18">
        <v>45041</v>
      </c>
      <c r="F17" s="17">
        <v>6</v>
      </c>
      <c r="G17" s="43">
        <v>36277.03</v>
      </c>
      <c r="H17" s="72"/>
      <c r="I17" s="4"/>
      <c r="J17" s="4"/>
    </row>
    <row r="18" spans="1:10" s="5" customFormat="1" ht="16.5" thickBot="1" x14ac:dyDescent="0.25">
      <c r="A18" s="4"/>
      <c r="B18" s="68" t="s">
        <v>23</v>
      </c>
      <c r="C18" s="35" t="s">
        <v>38</v>
      </c>
      <c r="D18" s="36">
        <v>6</v>
      </c>
      <c r="E18" s="37">
        <v>45017</v>
      </c>
      <c r="F18" s="36">
        <v>6</v>
      </c>
      <c r="G18" s="41">
        <v>19152</v>
      </c>
      <c r="H18" s="67">
        <f t="shared" ref="H18" si="3">COUNTA(C18:C18)</f>
        <v>1</v>
      </c>
      <c r="I18" s="4"/>
      <c r="J18" s="4"/>
    </row>
    <row r="19" spans="1:10" s="5" customFormat="1" ht="16.5" thickBot="1" x14ac:dyDescent="0.25">
      <c r="A19" s="4"/>
      <c r="B19" s="68" t="s">
        <v>11</v>
      </c>
      <c r="C19" s="35" t="s">
        <v>39</v>
      </c>
      <c r="D19" s="36">
        <v>8</v>
      </c>
      <c r="E19" s="37">
        <v>45035</v>
      </c>
      <c r="F19" s="36">
        <v>6</v>
      </c>
      <c r="G19" s="41">
        <v>25536</v>
      </c>
      <c r="H19" s="67">
        <f t="shared" si="1"/>
        <v>1</v>
      </c>
      <c r="I19" s="4"/>
      <c r="J19" s="4"/>
    </row>
    <row r="20" spans="1:10" s="5" customFormat="1" ht="15.75" x14ac:dyDescent="0.2">
      <c r="A20" s="4"/>
      <c r="B20" s="69" t="s">
        <v>18</v>
      </c>
      <c r="C20" s="35">
        <v>81</v>
      </c>
      <c r="D20" s="36">
        <v>15</v>
      </c>
      <c r="E20" s="37">
        <v>45042</v>
      </c>
      <c r="F20" s="36" t="s">
        <v>30</v>
      </c>
      <c r="G20" s="41">
        <v>36277.03</v>
      </c>
      <c r="H20" s="71">
        <f>COUNTA(C20:C21)</f>
        <v>2</v>
      </c>
      <c r="I20" s="4"/>
      <c r="J20" s="4"/>
    </row>
    <row r="21" spans="1:10" s="5" customFormat="1" ht="16.5" thickBot="1" x14ac:dyDescent="0.25">
      <c r="A21" s="4"/>
      <c r="B21" s="76"/>
      <c r="C21" s="58">
        <v>56</v>
      </c>
      <c r="D21" s="59">
        <v>15</v>
      </c>
      <c r="E21" s="60">
        <v>45022</v>
      </c>
      <c r="F21" s="59">
        <v>6</v>
      </c>
      <c r="G21" s="61">
        <v>36277.03</v>
      </c>
      <c r="H21" s="77"/>
      <c r="I21" s="4"/>
      <c r="J21" s="4"/>
    </row>
    <row r="22" spans="1:10" s="5" customFormat="1" ht="15.75" x14ac:dyDescent="0.2">
      <c r="A22" s="4"/>
      <c r="B22" s="69" t="s">
        <v>9</v>
      </c>
      <c r="C22" s="35" t="s">
        <v>40</v>
      </c>
      <c r="D22" s="36">
        <v>15</v>
      </c>
      <c r="E22" s="37">
        <v>45040</v>
      </c>
      <c r="F22" s="36">
        <v>6</v>
      </c>
      <c r="G22" s="41">
        <v>36277.03</v>
      </c>
      <c r="H22" s="71">
        <f>COUNTA(C22:C23)</f>
        <v>2</v>
      </c>
      <c r="I22" s="4"/>
      <c r="J22" s="4"/>
    </row>
    <row r="23" spans="1:10" s="5" customFormat="1" ht="16.5" thickBot="1" x14ac:dyDescent="0.25">
      <c r="A23" s="4"/>
      <c r="B23" s="70"/>
      <c r="C23" s="19" t="s">
        <v>41</v>
      </c>
      <c r="D23" s="20">
        <v>15</v>
      </c>
      <c r="E23" s="21">
        <v>45044</v>
      </c>
      <c r="F23" s="20">
        <v>6</v>
      </c>
      <c r="G23" s="42">
        <v>47880</v>
      </c>
      <c r="H23" s="72"/>
      <c r="I23" s="4"/>
      <c r="J23" s="4"/>
    </row>
    <row r="24" spans="1:10" s="5" customFormat="1" ht="15.75" x14ac:dyDescent="0.2">
      <c r="A24" s="4"/>
      <c r="B24" s="74" t="s">
        <v>10</v>
      </c>
      <c r="C24" s="35" t="s">
        <v>42</v>
      </c>
      <c r="D24" s="36">
        <v>8</v>
      </c>
      <c r="E24" s="37">
        <v>45022</v>
      </c>
      <c r="F24" s="36">
        <v>6</v>
      </c>
      <c r="G24" s="41">
        <v>25536</v>
      </c>
      <c r="H24" s="71">
        <f>COUNTA(C24:C25)</f>
        <v>2</v>
      </c>
      <c r="I24" s="4"/>
      <c r="J24" s="4"/>
    </row>
    <row r="25" spans="1:10" s="5" customFormat="1" ht="16.5" thickBot="1" x14ac:dyDescent="0.25">
      <c r="A25" s="4"/>
      <c r="B25" s="75"/>
      <c r="C25" s="19" t="s">
        <v>43</v>
      </c>
      <c r="D25" s="20">
        <v>5</v>
      </c>
      <c r="E25" s="21">
        <v>45042</v>
      </c>
      <c r="F25" s="20">
        <v>6</v>
      </c>
      <c r="G25" s="42">
        <v>15960</v>
      </c>
      <c r="H25" s="72"/>
      <c r="I25" s="4"/>
      <c r="J25" s="4"/>
    </row>
    <row r="26" spans="1:10" s="5" customFormat="1" ht="15.75" x14ac:dyDescent="0.2">
      <c r="A26" s="4"/>
      <c r="B26" s="69" t="s">
        <v>14</v>
      </c>
      <c r="C26" s="27" t="s">
        <v>44</v>
      </c>
      <c r="D26" s="28">
        <v>15</v>
      </c>
      <c r="E26" s="29">
        <v>45026</v>
      </c>
      <c r="F26" s="28">
        <v>12</v>
      </c>
      <c r="G26" s="30">
        <v>36390.58</v>
      </c>
      <c r="H26" s="71">
        <f>COUNTA(C26:C28)</f>
        <v>3</v>
      </c>
      <c r="I26" s="4"/>
      <c r="J26" s="4"/>
    </row>
    <row r="27" spans="1:10" s="5" customFormat="1" ht="15.75" x14ac:dyDescent="0.2">
      <c r="A27" s="4"/>
      <c r="B27" s="70"/>
      <c r="C27" s="19" t="s">
        <v>45</v>
      </c>
      <c r="D27" s="20">
        <v>10</v>
      </c>
      <c r="E27" s="21">
        <v>45027</v>
      </c>
      <c r="F27" s="20">
        <v>12</v>
      </c>
      <c r="G27" s="42">
        <v>36390.58</v>
      </c>
      <c r="H27" s="72"/>
      <c r="I27" s="4"/>
      <c r="J27" s="4"/>
    </row>
    <row r="28" spans="1:10" s="5" customFormat="1" ht="16.5" thickBot="1" x14ac:dyDescent="0.25">
      <c r="A28" s="4"/>
      <c r="B28" s="76"/>
      <c r="C28" s="44" t="s">
        <v>46</v>
      </c>
      <c r="D28" s="45">
        <v>15</v>
      </c>
      <c r="E28" s="46">
        <v>45043</v>
      </c>
      <c r="F28" s="45">
        <v>6</v>
      </c>
      <c r="G28" s="47">
        <v>47880</v>
      </c>
      <c r="H28" s="77"/>
      <c r="I28" s="4"/>
      <c r="J28" s="4"/>
    </row>
    <row r="29" spans="1:10" s="5" customFormat="1" ht="16.5" thickBot="1" x14ac:dyDescent="0.25">
      <c r="A29" s="4"/>
      <c r="B29" s="66" t="s">
        <v>47</v>
      </c>
      <c r="C29" s="62" t="s">
        <v>48</v>
      </c>
      <c r="D29" s="63">
        <v>2</v>
      </c>
      <c r="E29" s="64">
        <v>45029</v>
      </c>
      <c r="F29" s="63">
        <v>6</v>
      </c>
      <c r="G29" s="65">
        <v>16593.78</v>
      </c>
      <c r="H29" s="26">
        <f>COUNTA(C29:C29)</f>
        <v>1</v>
      </c>
      <c r="I29" s="4"/>
      <c r="J29" s="4"/>
    </row>
    <row r="30" spans="1:10" s="5" customFormat="1" ht="16.5" thickBot="1" x14ac:dyDescent="0.25">
      <c r="A30" s="4"/>
      <c r="B30" s="66" t="s">
        <v>49</v>
      </c>
      <c r="C30" s="62">
        <v>37</v>
      </c>
      <c r="D30" s="63">
        <v>50</v>
      </c>
      <c r="E30" s="64">
        <v>45020</v>
      </c>
      <c r="F30" s="63">
        <v>6</v>
      </c>
      <c r="G30" s="65">
        <v>41259.29</v>
      </c>
      <c r="H30" s="26">
        <f>COUNTA(C30:C30)</f>
        <v>1</v>
      </c>
      <c r="I30" s="4"/>
      <c r="J30" s="4"/>
    </row>
    <row r="31" spans="1:10" s="5" customFormat="1" ht="15.75" x14ac:dyDescent="0.2">
      <c r="A31" s="4"/>
      <c r="B31" s="69" t="s">
        <v>24</v>
      </c>
      <c r="C31" s="27" t="s">
        <v>50</v>
      </c>
      <c r="D31" s="28">
        <v>15</v>
      </c>
      <c r="E31" s="29">
        <v>45021</v>
      </c>
      <c r="F31" s="28" t="s">
        <v>22</v>
      </c>
      <c r="G31" s="30">
        <v>36277.03</v>
      </c>
      <c r="H31" s="71">
        <f>COUNTA(C31:C32)</f>
        <v>2</v>
      </c>
      <c r="I31" s="4"/>
      <c r="J31" s="4"/>
    </row>
    <row r="32" spans="1:10" s="5" customFormat="1" ht="16.5" thickBot="1" x14ac:dyDescent="0.25">
      <c r="A32" s="4"/>
      <c r="B32" s="70"/>
      <c r="C32" s="16" t="s">
        <v>51</v>
      </c>
      <c r="D32" s="17">
        <v>15</v>
      </c>
      <c r="E32" s="18">
        <v>45043</v>
      </c>
      <c r="F32" s="17">
        <v>6</v>
      </c>
      <c r="G32" s="43">
        <v>15960</v>
      </c>
      <c r="H32" s="72"/>
      <c r="I32" s="4"/>
      <c r="J32" s="4"/>
    </row>
    <row r="33" spans="1:10" s="5" customFormat="1" ht="15.75" x14ac:dyDescent="0.2">
      <c r="A33" s="4"/>
      <c r="B33" s="69" t="s">
        <v>19</v>
      </c>
      <c r="C33" s="27" t="s">
        <v>52</v>
      </c>
      <c r="D33" s="28">
        <v>8</v>
      </c>
      <c r="E33" s="29">
        <v>45027</v>
      </c>
      <c r="F33" s="28">
        <v>6</v>
      </c>
      <c r="G33" s="30">
        <v>25536</v>
      </c>
      <c r="H33" s="71">
        <f>COUNTA(C33:C34)</f>
        <v>2</v>
      </c>
      <c r="I33" s="4"/>
      <c r="J33" s="4"/>
    </row>
    <row r="34" spans="1:10" s="5" customFormat="1" ht="16.5" thickBot="1" x14ac:dyDescent="0.25">
      <c r="A34" s="4"/>
      <c r="B34" s="70"/>
      <c r="C34" s="48" t="s">
        <v>53</v>
      </c>
      <c r="D34" s="49">
        <v>8</v>
      </c>
      <c r="E34" s="50">
        <v>45026</v>
      </c>
      <c r="F34" s="49">
        <v>6</v>
      </c>
      <c r="G34" s="51">
        <v>25536</v>
      </c>
      <c r="H34" s="72"/>
      <c r="I34" s="4"/>
      <c r="J34" s="4"/>
    </row>
    <row r="35" spans="1:10" s="5" customFormat="1" ht="16.5" thickBot="1" x14ac:dyDescent="0.25">
      <c r="A35" s="4"/>
      <c r="B35" s="66" t="s">
        <v>54</v>
      </c>
      <c r="C35" s="27" t="s">
        <v>55</v>
      </c>
      <c r="D35" s="28">
        <v>3.5</v>
      </c>
      <c r="E35" s="29">
        <v>45043</v>
      </c>
      <c r="F35" s="28">
        <v>6</v>
      </c>
      <c r="G35" s="30">
        <v>34492.25</v>
      </c>
      <c r="H35" s="67">
        <f>COUNTA(C35:C35)</f>
        <v>1</v>
      </c>
      <c r="I35" s="4"/>
      <c r="J35" s="4"/>
    </row>
    <row r="36" spans="1:10" s="5" customFormat="1" ht="15.75" x14ac:dyDescent="0.2">
      <c r="A36" s="4"/>
      <c r="B36" s="69" t="s">
        <v>56</v>
      </c>
      <c r="C36" s="27" t="s">
        <v>57</v>
      </c>
      <c r="D36" s="28">
        <v>0.5</v>
      </c>
      <c r="E36" s="29">
        <v>45019</v>
      </c>
      <c r="F36" s="28">
        <v>6</v>
      </c>
      <c r="G36" s="30">
        <v>16593.78</v>
      </c>
      <c r="H36" s="71">
        <f>COUNTA(C36:C37)</f>
        <v>2</v>
      </c>
      <c r="I36" s="4"/>
      <c r="J36" s="4"/>
    </row>
    <row r="37" spans="1:10" s="5" customFormat="1" ht="16.5" thickBot="1" x14ac:dyDescent="0.25">
      <c r="A37" s="4"/>
      <c r="B37" s="76"/>
      <c r="C37" s="44" t="s">
        <v>58</v>
      </c>
      <c r="D37" s="45">
        <v>0.5</v>
      </c>
      <c r="E37" s="46">
        <v>45028</v>
      </c>
      <c r="F37" s="45">
        <v>6</v>
      </c>
      <c r="G37" s="47">
        <v>16593.78</v>
      </c>
      <c r="H37" s="77"/>
      <c r="I37" s="4"/>
      <c r="J37" s="4"/>
    </row>
    <row r="38" spans="1:10" s="5" customFormat="1" ht="15.75" x14ac:dyDescent="0.2">
      <c r="A38" s="4"/>
      <c r="B38" s="69" t="s">
        <v>5</v>
      </c>
      <c r="C38" s="27" t="s">
        <v>59</v>
      </c>
      <c r="D38" s="28">
        <v>15</v>
      </c>
      <c r="E38" s="29">
        <v>45030</v>
      </c>
      <c r="F38" s="28">
        <v>6</v>
      </c>
      <c r="G38" s="30">
        <v>47880</v>
      </c>
      <c r="H38" s="71">
        <f>COUNTA(C38:C39)</f>
        <v>2</v>
      </c>
      <c r="I38" s="4"/>
      <c r="J38" s="4"/>
    </row>
    <row r="39" spans="1:10" s="5" customFormat="1" ht="16.5" thickBot="1" x14ac:dyDescent="0.25">
      <c r="A39" s="4"/>
      <c r="B39" s="76"/>
      <c r="C39" s="44" t="s">
        <v>60</v>
      </c>
      <c r="D39" s="45">
        <v>15</v>
      </c>
      <c r="E39" s="46">
        <v>45039</v>
      </c>
      <c r="F39" s="45">
        <v>6</v>
      </c>
      <c r="G39" s="47">
        <v>47880</v>
      </c>
      <c r="H39" s="77"/>
      <c r="I39" s="4"/>
      <c r="J39" s="4"/>
    </row>
    <row r="40" spans="1:10" s="5" customFormat="1" ht="16.5" thickBot="1" x14ac:dyDescent="0.25">
      <c r="A40" s="4"/>
      <c r="B40" s="31" t="s">
        <v>61</v>
      </c>
      <c r="C40" s="32" t="s">
        <v>62</v>
      </c>
      <c r="D40" s="33">
        <v>15</v>
      </c>
      <c r="E40" s="34">
        <v>45021</v>
      </c>
      <c r="F40" s="33">
        <v>6</v>
      </c>
      <c r="G40" s="40">
        <v>36277.03</v>
      </c>
      <c r="H40" s="26">
        <f>COUNTA(C40:C40)</f>
        <v>1</v>
      </c>
      <c r="I40" s="4"/>
      <c r="J40" s="4"/>
    </row>
    <row r="41" spans="1:10" s="5" customFormat="1" ht="16.5" thickBot="1" x14ac:dyDescent="0.25">
      <c r="A41" s="4"/>
      <c r="B41" s="31" t="s">
        <v>63</v>
      </c>
      <c r="C41" s="32" t="s">
        <v>64</v>
      </c>
      <c r="D41" s="11">
        <v>150</v>
      </c>
      <c r="E41" s="34">
        <v>45041</v>
      </c>
      <c r="F41" s="33">
        <v>6</v>
      </c>
      <c r="G41" s="40">
        <v>41259.29</v>
      </c>
      <c r="H41" s="56">
        <f>COUNTA(C41:C41)</f>
        <v>1</v>
      </c>
      <c r="I41" s="4"/>
      <c r="J41" s="4"/>
    </row>
    <row r="42" spans="1:10" s="5" customFormat="1" ht="15.75" x14ac:dyDescent="0.2">
      <c r="A42" s="4"/>
      <c r="B42" s="70" t="s">
        <v>12</v>
      </c>
      <c r="C42" s="52">
        <v>58</v>
      </c>
      <c r="D42" s="53">
        <v>15</v>
      </c>
      <c r="E42" s="54">
        <v>45019</v>
      </c>
      <c r="F42" s="53">
        <v>6</v>
      </c>
      <c r="G42" s="55">
        <v>141748.39000000001</v>
      </c>
      <c r="H42" s="72">
        <f>COUNTA(C42:C47)</f>
        <v>6</v>
      </c>
      <c r="I42" s="4"/>
      <c r="J42" s="4"/>
    </row>
    <row r="43" spans="1:10" s="5" customFormat="1" ht="15.75" x14ac:dyDescent="0.2">
      <c r="A43" s="4"/>
      <c r="B43" s="70"/>
      <c r="C43" s="52">
        <v>68</v>
      </c>
      <c r="D43" s="53">
        <v>15</v>
      </c>
      <c r="E43" s="54">
        <v>45029</v>
      </c>
      <c r="F43" s="53">
        <v>6</v>
      </c>
      <c r="G43" s="55">
        <v>36277.03</v>
      </c>
      <c r="H43" s="72"/>
      <c r="I43" s="4"/>
      <c r="J43" s="4"/>
    </row>
    <row r="44" spans="1:10" s="5" customFormat="1" ht="15.75" x14ac:dyDescent="0.2">
      <c r="A44" s="4"/>
      <c r="B44" s="70"/>
      <c r="C44" s="52">
        <v>71</v>
      </c>
      <c r="D44" s="53">
        <v>15</v>
      </c>
      <c r="E44" s="54">
        <v>45035</v>
      </c>
      <c r="F44" s="53">
        <v>6</v>
      </c>
      <c r="G44" s="55">
        <v>36277.03</v>
      </c>
      <c r="H44" s="72"/>
      <c r="I44" s="4"/>
      <c r="J44" s="4"/>
    </row>
    <row r="45" spans="1:10" s="5" customFormat="1" ht="15.75" x14ac:dyDescent="0.2">
      <c r="A45" s="4"/>
      <c r="B45" s="70"/>
      <c r="C45" s="52">
        <v>72</v>
      </c>
      <c r="D45" s="53">
        <v>15</v>
      </c>
      <c r="E45" s="54">
        <v>45030</v>
      </c>
      <c r="F45" s="53">
        <v>6</v>
      </c>
      <c r="G45" s="55">
        <v>36277.03</v>
      </c>
      <c r="H45" s="72"/>
      <c r="I45" s="4"/>
      <c r="J45" s="4"/>
    </row>
    <row r="46" spans="1:10" s="5" customFormat="1" ht="15.75" x14ac:dyDescent="0.2">
      <c r="A46" s="4"/>
      <c r="B46" s="70"/>
      <c r="C46" s="52">
        <v>76</v>
      </c>
      <c r="D46" s="53">
        <v>15</v>
      </c>
      <c r="E46" s="54">
        <v>45040</v>
      </c>
      <c r="F46" s="53">
        <v>6</v>
      </c>
      <c r="G46" s="55">
        <v>36277.03</v>
      </c>
      <c r="H46" s="72"/>
      <c r="I46" s="4"/>
      <c r="J46" s="4"/>
    </row>
    <row r="47" spans="1:10" s="5" customFormat="1" ht="16.5" thickBot="1" x14ac:dyDescent="0.25">
      <c r="A47" s="4"/>
      <c r="B47" s="70"/>
      <c r="C47" s="19">
        <v>82</v>
      </c>
      <c r="D47" s="20">
        <v>15</v>
      </c>
      <c r="E47" s="21">
        <v>45040</v>
      </c>
      <c r="F47" s="20">
        <v>6</v>
      </c>
      <c r="G47" s="42">
        <v>36277.03</v>
      </c>
      <c r="H47" s="72"/>
      <c r="I47" s="4"/>
      <c r="J47" s="4"/>
    </row>
    <row r="48" spans="1:10" s="5" customFormat="1" ht="16.5" thickBot="1" x14ac:dyDescent="0.25">
      <c r="A48" s="4"/>
      <c r="B48" s="66" t="s">
        <v>65</v>
      </c>
      <c r="C48" s="27" t="s">
        <v>66</v>
      </c>
      <c r="D48" s="36">
        <v>15</v>
      </c>
      <c r="E48" s="29">
        <v>45041</v>
      </c>
      <c r="F48" s="28">
        <v>6</v>
      </c>
      <c r="G48" s="30">
        <v>47880</v>
      </c>
      <c r="H48" s="67">
        <f>COUNTA(C48:C48)</f>
        <v>1</v>
      </c>
      <c r="I48" s="4"/>
      <c r="J48" s="4"/>
    </row>
    <row r="49" spans="1:10" s="5" customFormat="1" ht="15.75" x14ac:dyDescent="0.2">
      <c r="A49" s="4"/>
      <c r="B49" s="69" t="s">
        <v>20</v>
      </c>
      <c r="C49" s="27" t="s">
        <v>67</v>
      </c>
      <c r="D49" s="36">
        <v>110</v>
      </c>
      <c r="E49" s="29">
        <v>45022</v>
      </c>
      <c r="F49" s="28">
        <v>6</v>
      </c>
      <c r="G49" s="30">
        <v>65924.800000000003</v>
      </c>
      <c r="H49" s="71">
        <f>COUNTA(C49:C51)</f>
        <v>3</v>
      </c>
      <c r="I49" s="4"/>
      <c r="J49" s="4"/>
    </row>
    <row r="50" spans="1:10" s="5" customFormat="1" ht="15.75" x14ac:dyDescent="0.2">
      <c r="A50" s="4"/>
      <c r="B50" s="70"/>
      <c r="C50" s="19" t="s">
        <v>68</v>
      </c>
      <c r="D50" s="17">
        <v>15</v>
      </c>
      <c r="E50" s="21">
        <v>45044</v>
      </c>
      <c r="F50" s="20">
        <v>6</v>
      </c>
      <c r="G50" s="42">
        <v>47880</v>
      </c>
      <c r="H50" s="72"/>
      <c r="I50" s="4"/>
      <c r="J50" s="4"/>
    </row>
    <row r="51" spans="1:10" s="5" customFormat="1" ht="16.5" thickBot="1" x14ac:dyDescent="0.25">
      <c r="A51" s="4"/>
      <c r="B51" s="76"/>
      <c r="C51" s="44" t="s">
        <v>69</v>
      </c>
      <c r="D51" s="57">
        <v>15</v>
      </c>
      <c r="E51" s="46">
        <v>45040</v>
      </c>
      <c r="F51" s="45">
        <v>6</v>
      </c>
      <c r="G51" s="47">
        <v>47880</v>
      </c>
      <c r="H51" s="77"/>
      <c r="I51" s="4"/>
      <c r="J51" s="4"/>
    </row>
    <row r="52" spans="1:10" s="5" customFormat="1" ht="16.5" thickBot="1" x14ac:dyDescent="0.25">
      <c r="A52" s="4"/>
      <c r="B52" s="66" t="s">
        <v>70</v>
      </c>
      <c r="C52" s="27" t="s">
        <v>71</v>
      </c>
      <c r="D52" s="36">
        <v>15</v>
      </c>
      <c r="E52" s="29">
        <v>45019</v>
      </c>
      <c r="F52" s="28">
        <v>6</v>
      </c>
      <c r="G52" s="30">
        <v>15960</v>
      </c>
      <c r="H52" s="67">
        <f>COUNTA(C52:C52)</f>
        <v>1</v>
      </c>
      <c r="I52" s="4"/>
      <c r="J52" s="4"/>
    </row>
    <row r="53" spans="1:10" s="5" customFormat="1" ht="16.5" thickBot="1" x14ac:dyDescent="0.25">
      <c r="A53" s="4"/>
      <c r="B53" s="31" t="s">
        <v>21</v>
      </c>
      <c r="C53" s="32" t="s">
        <v>72</v>
      </c>
      <c r="D53" s="11">
        <v>35</v>
      </c>
      <c r="E53" s="34">
        <v>45033</v>
      </c>
      <c r="F53" s="33">
        <v>12</v>
      </c>
      <c r="G53" s="40">
        <v>36390.58</v>
      </c>
      <c r="H53" s="56">
        <f>COUNTA(C53:C53)</f>
        <v>1</v>
      </c>
      <c r="I53" s="4"/>
      <c r="J53" s="4"/>
    </row>
    <row r="54" spans="1:10" s="5" customFormat="1" ht="16.5" thickBot="1" x14ac:dyDescent="0.25">
      <c r="A54" s="4"/>
      <c r="B54" s="31" t="s">
        <v>73</v>
      </c>
      <c r="C54" s="32" t="s">
        <v>74</v>
      </c>
      <c r="D54" s="11">
        <v>125</v>
      </c>
      <c r="E54" s="34">
        <v>45027</v>
      </c>
      <c r="F54" s="33">
        <v>12</v>
      </c>
      <c r="G54" s="40">
        <v>35785.26</v>
      </c>
      <c r="H54" s="56">
        <f>COUNTA(C54:C54)</f>
        <v>1</v>
      </c>
      <c r="I54" s="4"/>
      <c r="J54" s="4"/>
    </row>
    <row r="55" spans="1:10" s="5" customFormat="1" ht="15.75" x14ac:dyDescent="0.2">
      <c r="A55" s="4"/>
      <c r="B55" s="70" t="s">
        <v>6</v>
      </c>
      <c r="C55" s="52" t="s">
        <v>75</v>
      </c>
      <c r="D55" s="28">
        <v>15</v>
      </c>
      <c r="E55" s="54">
        <v>45034</v>
      </c>
      <c r="F55" s="53">
        <v>6</v>
      </c>
      <c r="G55" s="55">
        <v>47880</v>
      </c>
      <c r="H55" s="72">
        <f>COUNTA(C55:C56)</f>
        <v>2</v>
      </c>
      <c r="I55" s="4"/>
      <c r="J55" s="4"/>
    </row>
    <row r="56" spans="1:10" s="5" customFormat="1" ht="16.5" thickBot="1" x14ac:dyDescent="0.25">
      <c r="A56" s="4"/>
      <c r="B56" s="76"/>
      <c r="C56" s="44" t="s">
        <v>76</v>
      </c>
      <c r="D56" s="57">
        <v>15</v>
      </c>
      <c r="E56" s="46">
        <v>45044</v>
      </c>
      <c r="F56" s="45">
        <v>6</v>
      </c>
      <c r="G56" s="47">
        <v>100613.77</v>
      </c>
      <c r="H56" s="77"/>
      <c r="I56" s="4"/>
      <c r="J56" s="4"/>
    </row>
    <row r="57" spans="1:10" s="5" customFormat="1" ht="16.5" thickBot="1" x14ac:dyDescent="0.25">
      <c r="A57" s="4"/>
      <c r="B57" s="66" t="s">
        <v>77</v>
      </c>
      <c r="C57" s="27" t="s">
        <v>78</v>
      </c>
      <c r="D57" s="36">
        <v>20</v>
      </c>
      <c r="E57" s="29">
        <v>45043</v>
      </c>
      <c r="F57" s="28">
        <v>6</v>
      </c>
      <c r="G57" s="30">
        <v>36277.03</v>
      </c>
      <c r="H57" s="67">
        <f>COUNTA(C57:C57)</f>
        <v>1</v>
      </c>
      <c r="I57" s="4"/>
      <c r="J57" s="4"/>
    </row>
    <row r="58" spans="1:10" s="5" customFormat="1" ht="15.75" x14ac:dyDescent="0.2">
      <c r="A58" s="4"/>
      <c r="B58" s="69" t="s">
        <v>8</v>
      </c>
      <c r="C58" s="27" t="s">
        <v>79</v>
      </c>
      <c r="D58" s="28">
        <v>3</v>
      </c>
      <c r="E58" s="29">
        <v>45045</v>
      </c>
      <c r="F58" s="28">
        <v>6</v>
      </c>
      <c r="G58" s="30">
        <v>9576</v>
      </c>
      <c r="H58" s="71">
        <f>COUNTA(C58:C59)</f>
        <v>2</v>
      </c>
      <c r="I58" s="4"/>
      <c r="J58" s="4"/>
    </row>
    <row r="59" spans="1:10" s="5" customFormat="1" ht="16.5" thickBot="1" x14ac:dyDescent="0.25">
      <c r="A59" s="4"/>
      <c r="B59" s="76"/>
      <c r="C59" s="44" t="s">
        <v>80</v>
      </c>
      <c r="D59" s="45">
        <v>15</v>
      </c>
      <c r="E59" s="46">
        <v>45045</v>
      </c>
      <c r="F59" s="45">
        <v>6</v>
      </c>
      <c r="G59" s="47">
        <v>36277.03</v>
      </c>
      <c r="H59" s="77"/>
      <c r="I59" s="4"/>
      <c r="J59" s="4"/>
    </row>
    <row r="60" spans="1:10" ht="30" customHeight="1" thickBot="1" x14ac:dyDescent="0.25">
      <c r="B60" s="9" t="s">
        <v>17</v>
      </c>
      <c r="C60" s="10"/>
      <c r="D60" s="11">
        <f>SUM(D6:D59)</f>
        <v>1039.5</v>
      </c>
      <c r="E60" s="12"/>
      <c r="F60" s="13"/>
      <c r="G60" s="14"/>
      <c r="H60" s="15">
        <f>SUM(H6:H59)</f>
        <v>54</v>
      </c>
    </row>
  </sheetData>
  <autoFilter ref="B5:H5"/>
  <mergeCells count="31">
    <mergeCell ref="B36:B37"/>
    <mergeCell ref="H36:H37"/>
    <mergeCell ref="B38:B39"/>
    <mergeCell ref="H38:H39"/>
    <mergeCell ref="B42:B47"/>
    <mergeCell ref="H42:H47"/>
    <mergeCell ref="B26:B28"/>
    <mergeCell ref="H26:H28"/>
    <mergeCell ref="B31:B32"/>
    <mergeCell ref="H31:H32"/>
    <mergeCell ref="B33:B34"/>
    <mergeCell ref="H33:H34"/>
    <mergeCell ref="B20:B21"/>
    <mergeCell ref="H20:H21"/>
    <mergeCell ref="B22:B23"/>
    <mergeCell ref="H22:H23"/>
    <mergeCell ref="B24:B25"/>
    <mergeCell ref="H24:H25"/>
    <mergeCell ref="B8:B12"/>
    <mergeCell ref="H8:H12"/>
    <mergeCell ref="B14:B15"/>
    <mergeCell ref="H14:H15"/>
    <mergeCell ref="B16:B17"/>
    <mergeCell ref="H16:H17"/>
    <mergeCell ref="B58:B59"/>
    <mergeCell ref="H58:H59"/>
    <mergeCell ref="B49:B51"/>
    <mergeCell ref="H49:H51"/>
    <mergeCell ref="B55:B56"/>
    <mergeCell ref="H55:H56"/>
    <mergeCell ref="B2:H2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2023-05-18T05:26:16Z</dcterms:modified>
</cp:coreProperties>
</file>