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ПТО\архивы\1\"/>
    </mc:Choice>
  </mc:AlternateContent>
  <xr:revisionPtr revIDLastSave="0" documentId="13_ncr:1_{8395E72E-92AA-460F-8F38-62D7D1A1905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ФЭМ" sheetId="2" r:id="rId1"/>
  </sheets>
  <definedNames>
    <definedName name="_xlnm.Print_Titles" localSheetId="0">ФЭМ!$23:$23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434" i="2" l="1"/>
  <c r="R408" i="2"/>
  <c r="R384" i="2"/>
  <c r="Q297" i="2" l="1"/>
  <c r="Q285" i="2"/>
  <c r="Q256" i="2"/>
  <c r="Q244" i="2"/>
  <c r="Q238" i="2"/>
  <c r="Q237" i="2"/>
  <c r="Q226" i="2"/>
  <c r="Q224" i="2"/>
  <c r="Q213" i="2"/>
  <c r="Q212" i="2"/>
  <c r="Q195" i="2"/>
  <c r="Q192" i="2"/>
  <c r="Q191" i="2"/>
  <c r="Q189" i="2"/>
  <c r="Q188" i="2"/>
  <c r="Q187" i="2"/>
  <c r="Q186" i="2"/>
  <c r="Q177" i="2"/>
  <c r="Q175" i="2"/>
  <c r="Q169" i="2"/>
  <c r="Q167" i="2"/>
  <c r="Q165" i="2"/>
  <c r="Q163" i="2"/>
  <c r="Q162" i="2"/>
  <c r="Q155" i="2"/>
  <c r="Q149" i="2"/>
  <c r="Q147" i="2"/>
  <c r="Q141" i="2"/>
  <c r="Q140" i="2"/>
  <c r="Q134" i="2"/>
  <c r="Q132" i="2"/>
  <c r="Q111" i="2"/>
  <c r="Q99" i="2"/>
  <c r="Q98" i="2"/>
  <c r="Q97" i="2"/>
  <c r="Q91" i="2"/>
  <c r="Q89" i="2"/>
  <c r="Q83" i="2"/>
  <c r="Q54" i="2"/>
  <c r="Q48" i="2"/>
  <c r="Q46" i="2"/>
  <c r="Q40" i="2"/>
  <c r="Q39" i="2"/>
  <c r="Q33" i="2"/>
  <c r="Q31" i="2"/>
  <c r="Q25" i="2"/>
  <c r="Q307" i="2" l="1"/>
  <c r="Q305" i="2"/>
  <c r="Q299" i="2"/>
  <c r="Q283" i="2"/>
  <c r="Q271" i="2"/>
  <c r="Q252" i="2"/>
  <c r="Q250" i="2"/>
  <c r="Q249" i="2"/>
  <c r="Q248" i="2"/>
  <c r="Q246" i="2"/>
  <c r="Q245" i="2"/>
  <c r="Q205" i="2"/>
  <c r="Q204" i="2"/>
  <c r="Q203" i="2"/>
  <c r="Q202" i="2"/>
  <c r="Q201" i="2"/>
  <c r="Q200" i="2"/>
  <c r="Q199" i="2"/>
  <c r="Q198" i="2"/>
  <c r="Q197" i="2"/>
  <c r="Q196" i="2"/>
  <c r="Q166" i="2"/>
  <c r="Q164" i="2"/>
  <c r="Q126" i="2"/>
  <c r="Q125" i="2"/>
  <c r="Q119" i="2"/>
  <c r="Q117" i="2"/>
  <c r="Q108" i="2"/>
  <c r="Q107" i="2"/>
  <c r="Q105" i="2"/>
  <c r="Q101" i="2"/>
  <c r="Q102" i="2"/>
  <c r="Q74" i="2"/>
  <c r="Q78" i="2"/>
  <c r="Q77" i="2"/>
  <c r="Q75" i="2"/>
  <c r="Q73" i="2"/>
  <c r="Q72" i="2"/>
  <c r="Q71" i="2"/>
  <c r="Q70" i="2"/>
  <c r="Q69" i="2"/>
  <c r="Q64" i="2"/>
  <c r="Q63" i="2"/>
  <c r="Q62" i="2"/>
  <c r="Q61" i="2"/>
  <c r="Q59" i="2"/>
  <c r="Q57" i="2"/>
  <c r="Q58" i="2"/>
  <c r="Q56" i="2"/>
  <c r="Q55" i="2"/>
  <c r="H376" i="2"/>
  <c r="Q443" i="2"/>
  <c r="Q408" i="2"/>
  <c r="Q401" i="2"/>
  <c r="Q384" i="2"/>
  <c r="O376" i="2"/>
  <c r="O375" i="2" s="1"/>
  <c r="P433" i="2"/>
  <c r="N433" i="2"/>
  <c r="J375" i="2"/>
  <c r="K401" i="2"/>
  <c r="K376" i="2" s="1"/>
  <c r="K375" i="2" s="1"/>
  <c r="M401" i="2"/>
  <c r="M376" i="2" s="1"/>
  <c r="N401" i="2"/>
  <c r="N376" i="2" s="1"/>
  <c r="N375" i="2" s="1"/>
  <c r="M434" i="2"/>
  <c r="Q434" i="2" s="1"/>
  <c r="L433" i="2"/>
  <c r="L401" i="2"/>
  <c r="R401" i="2" l="1"/>
  <c r="M433" i="2"/>
  <c r="M375" i="2" s="1"/>
  <c r="P376" i="2"/>
  <c r="P375" i="2" s="1"/>
  <c r="I376" i="2"/>
  <c r="I375" i="2" s="1"/>
  <c r="G376" i="2"/>
  <c r="Q376" i="2" s="1"/>
  <c r="L376" i="2"/>
  <c r="L375" i="2" s="1"/>
  <c r="G433" i="2"/>
  <c r="R376" i="2" l="1"/>
  <c r="Q433" i="2"/>
  <c r="G375" i="2"/>
  <c r="Q375" i="2" s="1"/>
  <c r="H443" i="2"/>
  <c r="R443" i="2" l="1"/>
  <c r="H433" i="2"/>
  <c r="J140" i="2"/>
  <c r="R433" i="2" l="1"/>
  <c r="H375" i="2"/>
  <c r="R375" i="2" s="1"/>
  <c r="O267" i="2"/>
  <c r="Q267" i="2" s="1"/>
</calcChain>
</file>

<file path=xl/sharedStrings.xml><?xml version="1.0" encoding="utf-8"?>
<sst xmlns="http://schemas.openxmlformats.org/spreadsheetml/2006/main" count="1431" uniqueCount="702">
  <si>
    <t>Приложение № 1</t>
  </si>
  <si>
    <t>к приказу Минэнерго России</t>
  </si>
  <si>
    <t>Форма № ___ Финансовый план субъекта электроэнергетики</t>
  </si>
  <si>
    <r>
      <t xml:space="preserve">Инвестиционная программа </t>
    </r>
    <r>
      <rPr>
        <u/>
        <sz val="14"/>
        <color indexed="8"/>
        <rFont val="Times New Roman"/>
        <family val="1"/>
        <charset val="204"/>
      </rPr>
      <t>Акционерное общество "Братская электросетевая компания"</t>
    </r>
  </si>
  <si>
    <t xml:space="preserve">                                                   полное наименование субъекта электроэнергетики</t>
  </si>
  <si>
    <r>
      <t>Субъект Российской Федерации:</t>
    </r>
    <r>
      <rPr>
        <u/>
        <sz val="14"/>
        <color indexed="8"/>
        <rFont val="Times New Roman"/>
        <family val="1"/>
        <charset val="204"/>
      </rPr>
      <t xml:space="preserve"> Иркутская область</t>
    </r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</si>
  <si>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</si>
  <si>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</si>
  <si>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</si>
  <si>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</si>
  <si>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</si>
  <si>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Год 2020</t>
  </si>
  <si>
    <t>Год 2021</t>
  </si>
  <si>
    <t>Год 2022</t>
  </si>
  <si>
    <t>Год 2023</t>
  </si>
  <si>
    <t>Год 2024</t>
  </si>
  <si>
    <t>Итого за период реализации инвестиционной программы</t>
  </si>
  <si>
    <t>Факт</t>
  </si>
  <si>
    <t>Прогноз (Факт)</t>
  </si>
  <si>
    <t>План (Утвержденный план)</t>
  </si>
  <si>
    <t>Предложение по корректировке  утвержденного плана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</si>
  <si>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</si>
  <si>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</si>
  <si>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</si>
  <si>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</si>
  <si>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</si>
  <si>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</si>
  <si>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</si>
  <si>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</si>
  <si>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</si>
  <si>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</si>
  <si>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</si>
  <si>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</si>
  <si>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</si>
  <si>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</si>
  <si>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</si>
  <si>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</si>
  <si>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</si>
  <si>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</si>
  <si>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</si>
  <si>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</si>
  <si>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</si>
  <si>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</si>
  <si>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</si>
  <si>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</si>
  <si>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</si>
  <si>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</si>
  <si>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</si>
  <si>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</si>
  <si>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</si>
  <si>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</si>
  <si>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</si>
  <si>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</si>
  <si>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</si>
  <si>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</si>
  <si>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</si>
  <si>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</si>
  <si>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</si>
  <si>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</si>
  <si>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</si>
  <si>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</si>
  <si>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</si>
  <si>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</si>
  <si>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</si>
  <si>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</si>
  <si>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</si>
  <si>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</si>
  <si>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</si>
  <si>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</si>
  <si>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</si>
  <si>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</si>
  <si>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</si>
  <si>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</si>
  <si>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</si>
  <si>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</si>
  <si>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</si>
  <si>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</si>
  <si>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</si>
  <si>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</si>
  <si>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</si>
  <si>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</si>
  <si>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</si>
  <si>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</si>
  <si>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</si>
  <si>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</si>
  <si>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</si>
  <si>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</si>
  <si>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</si>
  <si>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</si>
  <si>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</si>
  <si>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</si>
  <si>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</si>
  <si>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</si>
  <si>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</si>
  <si>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</si>
  <si>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</si>
  <si>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</si>
  <si>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</si>
  <si>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</si>
  <si>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</si>
  <si>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</si>
  <si>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</si>
  <si>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</si>
  <si>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</si>
  <si>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</si>
  <si>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</si>
  <si>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</si>
  <si>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</si>
  <si>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</si>
  <si>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</si>
  <si>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</si>
  <si>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</si>
  <si>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</si>
  <si>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</si>
  <si>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</si>
  <si>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</si>
  <si>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</si>
  <si>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</si>
  <si>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</si>
  <si>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</si>
  <si>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</si>
  <si>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</si>
  <si>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</si>
  <si>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</si>
  <si>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</si>
  <si>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</si>
  <si>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</si>
  <si>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</si>
  <si>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</si>
  <si>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</si>
  <si>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</si>
  <si>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</si>
  <si>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</si>
  <si>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</si>
  <si>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</si>
  <si>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</si>
  <si>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</si>
  <si>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</si>
  <si>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</si>
  <si>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</si>
  <si>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</si>
  <si>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</si>
  <si>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</si>
  <si>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</si>
  <si>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</si>
  <si>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</si>
  <si>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</si>
  <si>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</si>
  <si>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</si>
  <si>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</si>
  <si>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</si>
  <si>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</si>
  <si>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</si>
  <si>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</si>
  <si>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</si>
  <si>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</si>
  <si>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</si>
  <si>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</si>
  <si>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</si>
  <si>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</si>
  <si>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</si>
  <si>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</si>
  <si>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</si>
  <si>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</si>
  <si>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</si>
  <si>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</si>
  <si>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</si>
  <si>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</si>
  <si>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</si>
  <si>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</si>
  <si>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</si>
  <si>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</si>
  <si>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</si>
  <si>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</si>
  <si>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</si>
  <si>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</si>
  <si>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</si>
  <si>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</si>
  <si>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</si>
  <si>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</si>
  <si>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</si>
  <si>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</si>
  <si>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</si>
  <si>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</si>
  <si>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</si>
  <si>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</si>
  <si>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</si>
  <si>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</si>
  <si>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</si>
  <si>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</si>
  <si>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</si>
  <si>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</si>
  <si>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</si>
  <si>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</si>
  <si>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</si>
  <si>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</si>
  <si>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</si>
  <si>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</si>
  <si>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</si>
  <si>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</si>
  <si>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</si>
  <si>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</si>
  <si>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</si>
  <si>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</si>
  <si>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</si>
  <si>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</si>
  <si>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</si>
  <si>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</si>
  <si>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</si>
  <si>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</si>
  <si>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</si>
  <si>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</si>
  <si>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</si>
  <si>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</si>
  <si>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</si>
  <si>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</si>
  <si>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</si>
  <si>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</si>
  <si>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</si>
  <si>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</si>
  <si>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</si>
  <si>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</si>
  <si>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</si>
  <si>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</si>
  <si>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</si>
  <si>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</si>
  <si>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</si>
  <si>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</si>
  <si>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</si>
  <si>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</si>
  <si>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</si>
  <si>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</si>
  <si>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</si>
  <si>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</si>
  <si>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</si>
  <si>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</si>
  <si>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</si>
  <si>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</si>
  <si>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</si>
  <si>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</si>
  <si>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</si>
  <si>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</si>
  <si>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</si>
  <si>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</si>
  <si>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</si>
  <si>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</si>
  <si>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</si>
  <si>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</si>
  <si>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</si>
  <si>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</si>
  <si>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</si>
  <si>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</si>
  <si>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</si>
  <si>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</si>
  <si>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</si>
  <si>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</si>
  <si>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</si>
  <si>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</si>
  <si>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</si>
  <si>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</si>
  <si>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</si>
  <si>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</si>
  <si>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</si>
  <si>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</si>
  <si>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</si>
  <si>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</si>
  <si>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</si>
  <si>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</si>
  <si>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</si>
  <si>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</si>
  <si>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</si>
  <si>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</si>
  <si>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</si>
  <si>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</si>
  <si>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</si>
  <si>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</si>
  <si>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</si>
  <si>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</si>
  <si>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</si>
  <si>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</si>
  <si>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</si>
  <si>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</si>
  <si>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</si>
  <si>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</si>
  <si>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</si>
  <si>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</si>
  <si>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</si>
  <si>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</si>
  <si>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</si>
  <si>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</si>
  <si>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</si>
  <si>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</si>
  <si>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</si>
  <si>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</si>
  <si>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</si>
  <si>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</si>
  <si>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</si>
  <si>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</si>
  <si>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</si>
  <si>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</si>
  <si>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</si>
  <si>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</si>
  <si>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</si>
  <si>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</si>
  <si>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</si>
  <si>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</si>
  <si>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</si>
  <si>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</si>
  <si>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</si>
  <si>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</si>
  <si>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</si>
  <si>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</si>
  <si>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</si>
  <si>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</si>
  <si>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</si>
  <si>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</si>
  <si>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</si>
  <si>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</si>
  <si>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</si>
  <si>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</si>
  <si>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</si>
  <si>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</si>
  <si>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</si>
  <si>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</si>
  <si>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</si>
  <si>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</si>
  <si>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</si>
  <si>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</si>
  <si>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</si>
  <si>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</si>
  <si>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</si>
  <si>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</si>
  <si>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</si>
  <si>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</si>
  <si>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</si>
  <si>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</si>
  <si>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</si>
  <si>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</si>
  <si>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</si>
  <si>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</si>
  <si>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</si>
  <si>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</si>
  <si>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</si>
  <si>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</si>
  <si>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</si>
  <si>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</si>
  <si>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</si>
  <si>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</si>
  <si>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</si>
  <si>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</si>
  <si>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</si>
  <si>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</si>
  <si>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</si>
  <si>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</si>
  <si>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</si>
  <si>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</si>
  <si>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</si>
  <si>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</si>
  <si>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</si>
  <si>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</si>
  <si>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</si>
  <si>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</si>
  <si>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</si>
  <si>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</si>
  <si>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</si>
  <si>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</si>
  <si>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</si>
  <si>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</si>
  <si>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</si>
  <si>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</si>
  <si>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</si>
  <si>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</si>
  <si>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</si>
  <si>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</si>
  <si>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</si>
  <si>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</si>
  <si>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</si>
  <si>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</si>
  <si>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</si>
  <si>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</si>
  <si>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</si>
  <si>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</si>
  <si>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</si>
  <si>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</si>
  <si>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</si>
  <si>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</si>
  <si>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</si>
  <si>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</si>
  <si>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</si>
  <si>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</si>
  <si>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</si>
  <si>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</si>
  <si>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</si>
  <si>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</si>
  <si>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</si>
  <si>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</si>
  <si>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</si>
  <si>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</si>
  <si>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</si>
  <si>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</si>
  <si>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</si>
  <si>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</si>
  <si>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</si>
  <si>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</si>
  <si>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</si>
  <si>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</si>
  <si>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</si>
  <si>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</si>
  <si>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</si>
  <si>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</si>
  <si>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</si>
  <si>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</si>
  <si>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</si>
  <si>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</si>
  <si>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</si>
  <si>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</si>
  <si>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</si>
  <si>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</si>
  <si>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</si>
  <si>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</si>
  <si>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</si>
  <si>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</si>
  <si>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</si>
  <si>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</si>
  <si>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</si>
  <si>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</si>
  <si>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</si>
  <si>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</si>
  <si>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</si>
  <si>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</si>
  <si>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</si>
  <si>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</si>
  <si>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</si>
  <si>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</si>
  <si>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</si>
  <si>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</si>
  <si>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</si>
  <si>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</si>
  <si>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</si>
  <si>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</si>
  <si>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</si>
  <si>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</si>
  <si>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</si>
  <si>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</si>
  <si>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</si>
  <si>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</si>
  <si>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</si>
  <si>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</si>
  <si>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</si>
  <si>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</si>
  <si>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</si>
  <si>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</si>
  <si>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</si>
  <si>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</si>
  <si>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</si>
  <si>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</si>
  <si>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</si>
  <si>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</si>
  <si>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</si>
  <si>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</si>
  <si>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</si>
  <si>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</si>
  <si>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</si>
  <si>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</si>
  <si>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</si>
  <si>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</si>
  <si>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</si>
  <si>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</si>
  <si>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</si>
  <si>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</si>
  <si>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</si>
  <si>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</si>
  <si>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</si>
  <si>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</si>
  <si>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</si>
  <si>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</si>
  <si>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</si>
  <si>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</si>
  <si>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</si>
  <si>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</si>
  <si>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</si>
  <si>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</si>
  <si>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</si>
  <si>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</si>
  <si>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</si>
  <si>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</si>
  <si>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</si>
  <si>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</si>
  <si>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</si>
  <si>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</si>
  <si>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</si>
  <si>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</si>
  <si>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</si>
  <si>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</si>
  <si>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</si>
  <si>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</si>
  <si>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</si>
  <si>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</si>
  <si>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</si>
  <si>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</si>
  <si>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</si>
  <si>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</si>
  <si>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</si>
  <si>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</si>
  <si>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</si>
  <si>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</si>
  <si>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</si>
  <si>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</si>
  <si>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</si>
  <si>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</si>
  <si>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</si>
  <si>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</si>
  <si>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</si>
  <si>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</si>
  <si>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</si>
  <si>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</si>
  <si>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</si>
  <si>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</si>
  <si>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</si>
  <si>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</si>
  <si>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</si>
  <si>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</si>
  <si>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</si>
  <si>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</si>
  <si>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</si>
  <si>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</si>
  <si>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</si>
  <si>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</si>
  <si>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</si>
  <si>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</si>
  <si>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</si>
  <si>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</si>
  <si>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</si>
  <si>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</si>
  <si>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</si>
  <si>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</si>
  <si>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</si>
  <si>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</si>
  <si>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</si>
  <si>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</si>
  <si>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</si>
  <si>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</si>
  <si>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</si>
  <si>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</si>
  <si>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</si>
  <si>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</si>
  <si>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</si>
  <si>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</si>
  <si>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</si>
  <si>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</si>
  <si>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</si>
  <si>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</si>
  <si>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</si>
  <si>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</si>
  <si>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</si>
  <si>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</si>
  <si>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</si>
  <si>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</si>
  <si>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</si>
  <si>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</si>
  <si>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</si>
  <si>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</si>
  <si>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</si>
  <si>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</si>
  <si>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</si>
  <si>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</si>
  <si>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</si>
  <si>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</si>
  <si>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</si>
  <si>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</si>
  <si>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</si>
  <si>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</si>
  <si>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</si>
  <si>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</si>
  <si>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</si>
  <si>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</si>
  <si>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</si>
  <si>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</si>
  <si>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</si>
  <si>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</si>
  <si>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</si>
  <si>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</si>
  <si>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</si>
  <si>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</si>
  <si>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</si>
  <si>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</si>
  <si>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</si>
  <si>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</si>
  <si>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</si>
  <si>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</si>
  <si>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</si>
  <si>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</si>
  <si>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</si>
  <si>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</si>
  <si>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</si>
  <si>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</si>
  <si>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</si>
  <si>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</si>
  <si>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</si>
  <si>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</si>
  <si>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</si>
  <si>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</si>
  <si>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</si>
  <si>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</si>
  <si>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</si>
  <si>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</si>
  <si>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</si>
  <si>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</si>
  <si>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</si>
  <si>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</si>
  <si>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</si>
  <si>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</si>
  <si>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</si>
  <si>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</si>
  <si>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</si>
  <si>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</si>
  <si>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</si>
  <si>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</si>
  <si>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</si>
  <si>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</si>
  <si>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</si>
  <si>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</si>
  <si>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</si>
  <si>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</si>
  <si>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</si>
  <si>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</si>
  <si>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</si>
  <si>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</si>
  <si>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</si>
  <si>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</si>
  <si>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</si>
  <si>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</si>
  <si>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</si>
  <si>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</si>
  <si>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</si>
  <si>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</si>
  <si>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</si>
  <si>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</si>
  <si>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</si>
  <si>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</si>
  <si>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</si>
  <si>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</si>
  <si>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</si>
  <si>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</si>
  <si>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</si>
  <si>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</si>
  <si>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</si>
  <si>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</si>
  <si>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</si>
  <si>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</si>
  <si>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</si>
  <si>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</si>
  <si>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</si>
  <si>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</si>
  <si>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</si>
  <si>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</si>
  <si>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</si>
  <si>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</si>
  <si>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</si>
  <si>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</si>
  <si>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</si>
  <si>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</si>
  <si>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</si>
  <si>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</si>
  <si>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</si>
  <si>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</si>
  <si>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</si>
  <si>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</si>
  <si>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</si>
  <si>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</si>
  <si>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</si>
  <si>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</si>
  <si>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</si>
  <si>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</si>
  <si>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</si>
  <si>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</si>
  <si>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</si>
  <si>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</si>
  <si>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</si>
  <si>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</si>
  <si>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</si>
  <si>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</si>
  <si>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</si>
  <si>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</si>
  <si>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</si>
  <si>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</si>
  <si>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</si>
  <si>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</si>
  <si>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</si>
  <si>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</si>
  <si>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</si>
  <si>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</si>
  <si>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</si>
  <si>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</si>
  <si>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</si>
  <si>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</si>
  <si>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</si>
  <si>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</si>
  <si>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 xml:space="preserve">Год раскрытия (предоставления) информации: </t>
  </si>
  <si>
    <t>от 13.04.2017 № 310</t>
  </si>
  <si>
    <t>Утвержденные плановые значения показателей приведены в соответствии с Распоряжением Министрства жилищной политики и энергетики Иркутской области № 58-410-мр от 28.10.2019 года, с учетом изменеий, внесенных Распоряжением № 58-747-мр от 27.11.2023 года Министерства жилищной политики и энергетики Иркутской области</t>
  </si>
  <si>
    <t>Утвержденный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</si>
</sst>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#,##0.00,,"/>
    <numFmt numFmtId="166" formatCode="_-* #,##0.00_р_._-;\-* #,##0.00_р_._-;_-* &quot;-&quot;??_р_._-;_-@_-"/>
    <numFmt numFmtId="167" formatCode="0.000"/>
    <numFmt numFmtId="168" formatCode="#,##0_ ;\-#,##0\ "/>
    <numFmt numFmtId="169" formatCode="#,##0.0,,"/>
    <numFmt numFmtId="170" formatCode="_-* #,##0.00\ _р_._-;\-* #,##0.00\ _р_._-;_-* &quot;-&quot;??\ _р_._-;_-@_-"/>
  </numFmts>
  <fonts count="4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0"/>
      <name val="Times New Roman CYR"/>
    </font>
    <font>
      <sz val="12"/>
      <name val="Times New Roman CY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8"/>
      <name val="Arial"/>
      <family val="2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Arial Narrow"/>
      <family val="2"/>
      <charset val="204"/>
    </font>
    <font>
      <sz val="11"/>
      <color indexed="17"/>
      <name val="Calibri"/>
      <family val="2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81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2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0" borderId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1" fillId="7" borderId="40" applyNumberFormat="0" applyAlignment="0" applyProtection="0"/>
    <xf numFmtId="0" fontId="22" fillId="20" borderId="41" applyNumberFormat="0" applyAlignment="0" applyProtection="0"/>
    <xf numFmtId="0" fontId="23" fillId="20" borderId="40" applyNumberFormat="0" applyAlignment="0" applyProtection="0"/>
    <xf numFmtId="0" fontId="24" fillId="0" borderId="42" applyNumberFormat="0" applyFill="0" applyAlignment="0" applyProtection="0"/>
    <xf numFmtId="0" fontId="25" fillId="0" borderId="43" applyNumberFormat="0" applyFill="0" applyAlignment="0" applyProtection="0"/>
    <xf numFmtId="0" fontId="26" fillId="0" borderId="44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45" applyNumberFormat="0" applyFill="0" applyAlignment="0" applyProtection="0"/>
    <xf numFmtId="0" fontId="28" fillId="21" borderId="46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31" fillId="0" borderId="0"/>
    <xf numFmtId="0" fontId="17" fillId="0" borderId="0"/>
    <xf numFmtId="0" fontId="31" fillId="0" borderId="0"/>
    <xf numFmtId="0" fontId="32" fillId="0" borderId="0"/>
    <xf numFmtId="0" fontId="31" fillId="0" borderId="0"/>
    <xf numFmtId="0" fontId="2" fillId="0" borderId="0"/>
    <xf numFmtId="0" fontId="1" fillId="0" borderId="0"/>
    <xf numFmtId="0" fontId="17" fillId="0" borderId="0"/>
    <xf numFmtId="0" fontId="2" fillId="0" borderId="0"/>
    <xf numFmtId="0" fontId="17" fillId="0" borderId="0"/>
    <xf numFmtId="0" fontId="33" fillId="0" borderId="0"/>
    <xf numFmtId="0" fontId="2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35" fillId="0" borderId="0"/>
    <xf numFmtId="0" fontId="36" fillId="3" borderId="0" applyNumberFormat="0" applyBorder="0" applyAlignment="0" applyProtection="0"/>
    <xf numFmtId="0" fontId="37" fillId="0" borderId="0" applyNumberFormat="0" applyFill="0" applyBorder="0" applyAlignment="0" applyProtection="0"/>
    <xf numFmtId="0" fontId="18" fillId="23" borderId="47" applyNumberFormat="0" applyFont="0" applyAlignment="0" applyProtection="0"/>
    <xf numFmtId="9" fontId="17" fillId="0" borderId="0" applyFont="0" applyFill="0" applyBorder="0" applyAlignment="0" applyProtection="0"/>
    <xf numFmtId="9" fontId="38" fillId="0" borderId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40" fillId="0" borderId="48" applyNumberFormat="0" applyFill="0" applyAlignment="0" applyProtection="0"/>
    <xf numFmtId="0" fontId="41" fillId="0" borderId="0"/>
    <xf numFmtId="0" fontId="42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8" fontId="17" fillId="0" borderId="0" applyFont="0" applyFill="0" applyBorder="0" applyAlignment="0" applyProtection="0"/>
    <xf numFmtId="170" fontId="1" fillId="0" borderId="0" applyFont="0" applyFill="0" applyBorder="0" applyAlignment="0" applyProtection="0"/>
    <xf numFmtId="164" fontId="35" fillId="0" borderId="0" applyFont="0" applyFill="0" applyBorder="0" applyAlignment="0" applyProtection="0"/>
    <xf numFmtId="166" fontId="43" fillId="0" borderId="0" applyFont="0" applyFill="0" applyBorder="0" applyAlignment="0" applyProtection="0"/>
    <xf numFmtId="170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44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244">
    <xf numFmtId="0" fontId="0" fillId="0" borderId="0" xfId="0"/>
    <xf numFmtId="0" fontId="10" fillId="0" borderId="4" xfId="2" applyFont="1" applyBorder="1" applyAlignment="1">
      <alignment horizontal="center" vertical="center" wrapText="1"/>
    </xf>
    <xf numFmtId="0" fontId="12" fillId="0" borderId="8" xfId="2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 wrapText="1"/>
    </xf>
    <xf numFmtId="0" fontId="13" fillId="0" borderId="11" xfId="2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0" fontId="2" fillId="0" borderId="6" xfId="2" applyBorder="1" applyAlignment="1">
      <alignment horizontal="left" vertical="center" indent="1"/>
    </xf>
    <xf numFmtId="0" fontId="3" fillId="0" borderId="18" xfId="2" applyFont="1" applyBorder="1" applyAlignment="1">
      <alignment horizontal="center" vertical="center"/>
    </xf>
    <xf numFmtId="0" fontId="3" fillId="0" borderId="19" xfId="2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6" fontId="2" fillId="0" borderId="6" xfId="1" applyFont="1" applyFill="1" applyBorder="1" applyAlignment="1">
      <alignment horizontal="center" vertical="center"/>
    </xf>
    <xf numFmtId="0" fontId="0" fillId="0" borderId="6" xfId="0" applyBorder="1"/>
    <xf numFmtId="0" fontId="0" fillId="0" borderId="18" xfId="0" applyBorder="1"/>
    <xf numFmtId="0" fontId="0" fillId="0" borderId="7" xfId="0" applyBorder="1"/>
    <xf numFmtId="0" fontId="0" fillId="0" borderId="20" xfId="0" applyBorder="1"/>
    <xf numFmtId="0" fontId="2" fillId="0" borderId="6" xfId="2" applyBorder="1" applyAlignment="1">
      <alignment horizontal="left" vertical="center" wrapText="1" indent="1"/>
    </xf>
    <xf numFmtId="165" fontId="3" fillId="0" borderId="19" xfId="2" applyNumberFormat="1" applyFont="1" applyBorder="1" applyAlignment="1">
      <alignment horizontal="center" vertical="center"/>
    </xf>
    <xf numFmtId="165" fontId="3" fillId="0" borderId="6" xfId="2" applyNumberFormat="1" applyFont="1" applyBorder="1" applyAlignment="1">
      <alignment horizontal="center" vertical="center"/>
    </xf>
    <xf numFmtId="165" fontId="3" fillId="0" borderId="5" xfId="2" applyNumberFormat="1" applyFont="1" applyBorder="1" applyAlignment="1">
      <alignment horizontal="center" vertical="center"/>
    </xf>
    <xf numFmtId="0" fontId="2" fillId="0" borderId="6" xfId="2" applyBorder="1" applyAlignment="1">
      <alignment horizontal="left" vertical="center" indent="3"/>
    </xf>
    <xf numFmtId="0" fontId="2" fillId="0" borderId="9" xfId="2" applyBorder="1" applyAlignment="1">
      <alignment horizontal="left" vertical="center" indent="1"/>
    </xf>
    <xf numFmtId="165" fontId="0" fillId="0" borderId="6" xfId="0" applyNumberFormat="1" applyBorder="1"/>
    <xf numFmtId="0" fontId="2" fillId="0" borderId="6" xfId="2" applyBorder="1" applyAlignment="1">
      <alignment horizontal="left" vertical="center" wrapText="1" indent="3"/>
    </xf>
    <xf numFmtId="4" fontId="0" fillId="0" borderId="6" xfId="0" applyNumberFormat="1" applyBorder="1"/>
    <xf numFmtId="0" fontId="2" fillId="0" borderId="6" xfId="2" applyBorder="1" applyAlignment="1">
      <alignment horizontal="left" vertical="center" wrapText="1" indent="5"/>
    </xf>
    <xf numFmtId="0" fontId="2" fillId="0" borderId="6" xfId="0" applyFont="1" applyBorder="1" applyAlignment="1">
      <alignment horizontal="left" vertical="center" wrapText="1" indent="7"/>
    </xf>
    <xf numFmtId="165" fontId="3" fillId="0" borderId="20" xfId="2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0" fontId="2" fillId="0" borderId="11" xfId="2" applyBorder="1" applyAlignment="1">
      <alignment horizontal="left" vertical="center" indent="3"/>
    </xf>
    <xf numFmtId="0" fontId="3" fillId="0" borderId="22" xfId="2" applyFont="1" applyBorder="1" applyAlignment="1">
      <alignment horizontal="center" vertical="center"/>
    </xf>
    <xf numFmtId="165" fontId="3" fillId="0" borderId="23" xfId="2" applyNumberFormat="1" applyFont="1" applyBorder="1" applyAlignment="1">
      <alignment horizontal="center" vertical="center"/>
    </xf>
    <xf numFmtId="165" fontId="3" fillId="0" borderId="11" xfId="2" applyNumberFormat="1" applyFont="1" applyBorder="1" applyAlignment="1">
      <alignment horizontal="center" vertical="center"/>
    </xf>
    <xf numFmtId="0" fontId="0" fillId="0" borderId="11" xfId="0" applyBorder="1"/>
    <xf numFmtId="0" fontId="0" fillId="0" borderId="24" xfId="0" applyBorder="1"/>
    <xf numFmtId="49" fontId="3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 indent="1"/>
    </xf>
    <xf numFmtId="0" fontId="3" fillId="0" borderId="3" xfId="2" applyFont="1" applyBorder="1" applyAlignment="1">
      <alignment horizontal="center" vertical="center"/>
    </xf>
    <xf numFmtId="0" fontId="3" fillId="0" borderId="25" xfId="2" applyFont="1" applyBorder="1" applyAlignment="1">
      <alignment horizontal="center" vertical="center"/>
    </xf>
    <xf numFmtId="0" fontId="3" fillId="0" borderId="26" xfId="2" applyFont="1" applyBorder="1" applyAlignment="1">
      <alignment horizontal="center" vertical="center"/>
    </xf>
    <xf numFmtId="0" fontId="0" fillId="0" borderId="26" xfId="0" applyBorder="1"/>
    <xf numFmtId="0" fontId="0" fillId="0" borderId="27" xfId="0" applyBorder="1"/>
    <xf numFmtId="0" fontId="3" fillId="0" borderId="7" xfId="2" applyFont="1" applyBorder="1" applyAlignment="1">
      <alignment horizontal="center" vertical="center"/>
    </xf>
    <xf numFmtId="0" fontId="3" fillId="0" borderId="29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0" fontId="3" fillId="0" borderId="30" xfId="2" applyFont="1" applyBorder="1" applyAlignment="1">
      <alignment horizontal="center" vertical="center"/>
    </xf>
    <xf numFmtId="0" fontId="0" fillId="0" borderId="22" xfId="0" applyBorder="1"/>
    <xf numFmtId="0" fontId="0" fillId="0" borderId="10" xfId="0" applyBorder="1"/>
    <xf numFmtId="165" fontId="3" fillId="0" borderId="29" xfId="2" applyNumberFormat="1" applyFont="1" applyBorder="1" applyAlignment="1">
      <alignment horizontal="center" vertical="center"/>
    </xf>
    <xf numFmtId="165" fontId="3" fillId="0" borderId="18" xfId="2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 indent="1"/>
    </xf>
    <xf numFmtId="4" fontId="3" fillId="0" borderId="29" xfId="2" applyNumberFormat="1" applyFont="1" applyBorder="1" applyAlignment="1">
      <alignment horizontal="center" vertical="center"/>
    </xf>
    <xf numFmtId="4" fontId="3" fillId="0" borderId="6" xfId="2" applyNumberFormat="1" applyFont="1" applyBorder="1" applyAlignment="1">
      <alignment horizontal="center" vertical="center"/>
    </xf>
    <xf numFmtId="0" fontId="0" fillId="0" borderId="6" xfId="0" applyBorder="1" applyAlignment="1">
      <alignment wrapText="1"/>
    </xf>
    <xf numFmtId="0" fontId="2" fillId="0" borderId="2" xfId="0" applyFont="1" applyBorder="1" applyAlignment="1">
      <alignment vertical="center" wrapText="1"/>
    </xf>
    <xf numFmtId="0" fontId="3" fillId="0" borderId="32" xfId="2" applyFont="1" applyBorder="1" applyAlignment="1">
      <alignment horizontal="center" vertical="center"/>
    </xf>
    <xf numFmtId="0" fontId="0" fillId="0" borderId="2" xfId="0" applyBorder="1"/>
    <xf numFmtId="0" fontId="0" fillId="0" borderId="15" xfId="0" applyBorder="1"/>
    <xf numFmtId="0" fontId="0" fillId="0" borderId="3" xfId="0" applyBorder="1"/>
    <xf numFmtId="165" fontId="3" fillId="0" borderId="25" xfId="2" applyNumberFormat="1" applyFont="1" applyBorder="1" applyAlignment="1">
      <alignment horizontal="center" vertical="center"/>
    </xf>
    <xf numFmtId="49" fontId="3" fillId="0" borderId="33" xfId="0" applyNumberFormat="1" applyFont="1" applyBorder="1" applyAlignment="1">
      <alignment horizontal="center" vertical="center"/>
    </xf>
    <xf numFmtId="0" fontId="0" fillId="0" borderId="9" xfId="0" applyBorder="1"/>
    <xf numFmtId="0" fontId="0" fillId="0" borderId="34" xfId="0" applyBorder="1"/>
    <xf numFmtId="165" fontId="0" fillId="0" borderId="18" xfId="0" applyNumberFormat="1" applyBorder="1"/>
    <xf numFmtId="165" fontId="0" fillId="0" borderId="7" xfId="0" applyNumberFormat="1" applyBorder="1"/>
    <xf numFmtId="0" fontId="2" fillId="0" borderId="6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3" fillId="0" borderId="34" xfId="2" applyFont="1" applyBorder="1" applyAlignment="1">
      <alignment horizontal="center" vertical="center"/>
    </xf>
    <xf numFmtId="165" fontId="3" fillId="0" borderId="22" xfId="2" applyNumberFormat="1" applyFont="1" applyBorder="1" applyAlignment="1">
      <alignment horizontal="center" vertical="center"/>
    </xf>
    <xf numFmtId="165" fontId="3" fillId="0" borderId="26" xfId="2" applyNumberFormat="1" applyFont="1" applyBorder="1" applyAlignment="1">
      <alignment horizontal="center" vertical="center"/>
    </xf>
    <xf numFmtId="165" fontId="0" fillId="0" borderId="26" xfId="0" applyNumberFormat="1" applyBorder="1"/>
    <xf numFmtId="165" fontId="0" fillId="0" borderId="2" xfId="0" applyNumberFormat="1" applyBorder="1"/>
    <xf numFmtId="165" fontId="0" fillId="0" borderId="15" xfId="0" applyNumberFormat="1" applyBorder="1"/>
    <xf numFmtId="2" fontId="3" fillId="0" borderId="29" xfId="2" applyNumberFormat="1" applyFont="1" applyBorder="1" applyAlignment="1">
      <alignment horizontal="center" vertical="center"/>
    </xf>
    <xf numFmtId="2" fontId="3" fillId="0" borderId="6" xfId="2" applyNumberFormat="1" applyFont="1" applyBorder="1" applyAlignment="1">
      <alignment horizontal="center" vertical="center"/>
    </xf>
    <xf numFmtId="2" fontId="3" fillId="0" borderId="18" xfId="2" applyNumberFormat="1" applyFont="1" applyBorder="1" applyAlignment="1">
      <alignment horizontal="center" vertical="center"/>
    </xf>
    <xf numFmtId="0" fontId="3" fillId="0" borderId="36" xfId="2" applyFont="1" applyBorder="1" applyAlignment="1">
      <alignment horizontal="center" vertical="center"/>
    </xf>
    <xf numFmtId="0" fontId="2" fillId="0" borderId="6" xfId="2" applyBorder="1" applyAlignment="1">
      <alignment horizontal="left" vertical="center" indent="5"/>
    </xf>
    <xf numFmtId="0" fontId="2" fillId="0" borderId="11" xfId="2" applyBorder="1" applyAlignment="1">
      <alignment horizontal="left" vertical="center" indent="5"/>
    </xf>
    <xf numFmtId="49" fontId="3" fillId="0" borderId="31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vertical="center" wrapText="1"/>
    </xf>
    <xf numFmtId="0" fontId="3" fillId="0" borderId="28" xfId="2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67" fontId="3" fillId="0" borderId="19" xfId="2" applyNumberFormat="1" applyFont="1" applyBorder="1" applyAlignment="1">
      <alignment horizontal="center" vertical="center"/>
    </xf>
    <xf numFmtId="167" fontId="3" fillId="0" borderId="6" xfId="0" applyNumberFormat="1" applyFont="1" applyBorder="1" applyAlignment="1">
      <alignment horizontal="center" vertical="center"/>
    </xf>
    <xf numFmtId="167" fontId="3" fillId="0" borderId="6" xfId="0" applyNumberFormat="1" applyFont="1" applyBorder="1" applyAlignment="1">
      <alignment horizontal="right" vertical="center"/>
    </xf>
    <xf numFmtId="0" fontId="3" fillId="0" borderId="37" xfId="2" applyFont="1" applyBorder="1" applyAlignment="1">
      <alignment horizontal="center" vertical="center"/>
    </xf>
    <xf numFmtId="49" fontId="13" fillId="0" borderId="21" xfId="2" applyNumberFormat="1" applyFont="1" applyBorder="1" applyAlignment="1">
      <alignment horizontal="center" vertical="center"/>
    </xf>
    <xf numFmtId="0" fontId="13" fillId="0" borderId="10" xfId="2" applyFont="1" applyBorder="1" applyAlignment="1">
      <alignment horizontal="center" vertical="center" wrapText="1"/>
    </xf>
    <xf numFmtId="0" fontId="13" fillId="0" borderId="36" xfId="2" applyFont="1" applyBorder="1" applyAlignment="1">
      <alignment horizontal="center" vertical="center" wrapText="1"/>
    </xf>
    <xf numFmtId="0" fontId="13" fillId="0" borderId="22" xfId="2" applyFont="1" applyBorder="1" applyAlignment="1">
      <alignment horizontal="center" vertical="center" wrapText="1"/>
    </xf>
    <xf numFmtId="169" fontId="2" fillId="0" borderId="6" xfId="2" applyNumberFormat="1" applyBorder="1" applyAlignment="1">
      <alignment horizontal="left" vertical="center" wrapText="1"/>
    </xf>
    <xf numFmtId="166" fontId="2" fillId="0" borderId="6" xfId="2" applyNumberFormat="1" applyBorder="1" applyAlignment="1">
      <alignment horizontal="left" vertical="center" wrapText="1"/>
    </xf>
    <xf numFmtId="0" fontId="2" fillId="0" borderId="6" xfId="2" applyBorder="1" applyAlignment="1">
      <alignment horizontal="left" vertical="center" indent="7"/>
    </xf>
    <xf numFmtId="166" fontId="2" fillId="0" borderId="8" xfId="2" applyNumberFormat="1" applyBorder="1" applyAlignment="1">
      <alignment horizontal="left" vertical="center" wrapText="1"/>
    </xf>
    <xf numFmtId="166" fontId="2" fillId="0" borderId="8" xfId="2" applyNumberFormat="1" applyBorder="1" applyAlignment="1">
      <alignment horizontal="left" vertical="center" wrapText="1" indent="1"/>
    </xf>
    <xf numFmtId="169" fontId="2" fillId="0" borderId="26" xfId="2" applyNumberForma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 indent="1"/>
    </xf>
    <xf numFmtId="0" fontId="3" fillId="0" borderId="23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 wrapText="1"/>
    </xf>
    <xf numFmtId="0" fontId="3" fillId="0" borderId="32" xfId="2" applyFont="1" applyBorder="1" applyAlignment="1">
      <alignment horizontal="center" vertical="center" wrapText="1"/>
    </xf>
    <xf numFmtId="0" fontId="2" fillId="0" borderId="26" xfId="2" applyBorder="1" applyAlignment="1">
      <alignment horizontal="center" vertical="center" wrapText="1"/>
    </xf>
    <xf numFmtId="0" fontId="2" fillId="0" borderId="2" xfId="2" applyBorder="1"/>
    <xf numFmtId="49" fontId="3" fillId="0" borderId="5" xfId="2" applyNumberFormat="1" applyFont="1" applyBorder="1" applyAlignment="1">
      <alignment horizontal="center" vertical="center"/>
    </xf>
    <xf numFmtId="0" fontId="2" fillId="0" borderId="6" xfId="2" applyBorder="1" applyAlignment="1">
      <alignment horizontal="center" vertical="center" wrapText="1"/>
    </xf>
    <xf numFmtId="0" fontId="2" fillId="0" borderId="6" xfId="2" applyBorder="1"/>
    <xf numFmtId="0" fontId="3" fillId="0" borderId="7" xfId="2" applyFont="1" applyBorder="1" applyAlignment="1">
      <alignment horizontal="center" vertical="center" wrapText="1"/>
    </xf>
    <xf numFmtId="0" fontId="3" fillId="0" borderId="29" xfId="2" applyFont="1" applyBorder="1" applyAlignment="1">
      <alignment horizontal="center" vertical="center" wrapText="1"/>
    </xf>
    <xf numFmtId="49" fontId="3" fillId="0" borderId="21" xfId="2" applyNumberFormat="1" applyFont="1" applyBorder="1" applyAlignment="1">
      <alignment horizontal="center" vertical="center"/>
    </xf>
    <xf numFmtId="0" fontId="2" fillId="0" borderId="11" xfId="2" applyBorder="1" applyAlignment="1">
      <alignment horizontal="left" vertical="center" wrapText="1" indent="3"/>
    </xf>
    <xf numFmtId="0" fontId="2" fillId="0" borderId="11" xfId="2" applyBorder="1" applyAlignment="1">
      <alignment horizontal="center" vertical="center" wrapText="1"/>
    </xf>
    <xf numFmtId="0" fontId="2" fillId="0" borderId="11" xfId="2" applyBorder="1"/>
    <xf numFmtId="49" fontId="3" fillId="0" borderId="0" xfId="2" applyNumberFormat="1" applyFont="1" applyAlignment="1">
      <alignment horizontal="center" vertical="center"/>
    </xf>
    <xf numFmtId="0" fontId="2" fillId="0" borderId="0" xfId="2" applyAlignment="1">
      <alignment wrapText="1"/>
    </xf>
    <xf numFmtId="0" fontId="3" fillId="0" borderId="0" xfId="2" applyFont="1" applyAlignment="1">
      <alignment horizontal="center" vertical="center" wrapText="1"/>
    </xf>
    <xf numFmtId="0" fontId="2" fillId="0" borderId="0" xfId="2" applyAlignment="1">
      <alignment horizontal="center" vertical="center" wrapText="1"/>
    </xf>
    <xf numFmtId="0" fontId="2" fillId="0" borderId="0" xfId="2"/>
    <xf numFmtId="49" fontId="12" fillId="0" borderId="36" xfId="2" applyNumberFormat="1" applyFont="1" applyBorder="1" applyAlignment="1">
      <alignment horizontal="left" vertical="center"/>
    </xf>
    <xf numFmtId="49" fontId="13" fillId="0" borderId="11" xfId="2" applyNumberFormat="1" applyFont="1" applyBorder="1" applyAlignment="1">
      <alignment horizontal="center" vertical="center"/>
    </xf>
    <xf numFmtId="0" fontId="0" fillId="0" borderId="49" xfId="0" applyBorder="1"/>
    <xf numFmtId="0" fontId="0" fillId="0" borderId="50" xfId="0" applyBorder="1"/>
    <xf numFmtId="165" fontId="0" fillId="0" borderId="20" xfId="0" applyNumberFormat="1" applyBorder="1"/>
    <xf numFmtId="165" fontId="3" fillId="0" borderId="24" xfId="2" applyNumberFormat="1" applyFont="1" applyBorder="1" applyAlignment="1">
      <alignment horizontal="center" vertical="center"/>
    </xf>
    <xf numFmtId="165" fontId="0" fillId="0" borderId="17" xfId="0" applyNumberFormat="1" applyBorder="1"/>
    <xf numFmtId="2" fontId="3" fillId="0" borderId="20" xfId="2" applyNumberFormat="1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 wrapText="1"/>
    </xf>
    <xf numFmtId="49" fontId="3" fillId="0" borderId="0" xfId="2" applyNumberFormat="1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7" fillId="0" borderId="0" xfId="0" applyFont="1" applyAlignment="1">
      <alignment horizontal="left" vertical="top"/>
    </xf>
    <xf numFmtId="0" fontId="8" fillId="0" borderId="0" xfId="2" applyFont="1" applyAlignment="1">
      <alignment horizontal="center" vertical="center" wrapText="1"/>
    </xf>
    <xf numFmtId="0" fontId="2" fillId="0" borderId="0" xfId="2" applyAlignment="1">
      <alignment vertical="center"/>
    </xf>
    <xf numFmtId="0" fontId="3" fillId="0" borderId="15" xfId="2" applyFont="1" applyBorder="1" applyAlignment="1">
      <alignment horizontal="center" vertical="center"/>
    </xf>
    <xf numFmtId="165" fontId="3" fillId="0" borderId="16" xfId="2" applyNumberFormat="1" applyFont="1" applyBorder="1" applyAlignment="1">
      <alignment horizontal="center" vertical="center"/>
    </xf>
    <xf numFmtId="165" fontId="3" fillId="0" borderId="15" xfId="2" applyNumberFormat="1" applyFont="1" applyBorder="1" applyAlignment="1">
      <alignment horizontal="center" vertical="center"/>
    </xf>
    <xf numFmtId="165" fontId="3" fillId="0" borderId="2" xfId="2" applyNumberFormat="1" applyFont="1" applyBorder="1" applyAlignment="1">
      <alignment horizontal="center" vertical="center"/>
    </xf>
    <xf numFmtId="165" fontId="3" fillId="0" borderId="4" xfId="2" applyNumberFormat="1" applyFont="1" applyBorder="1" applyAlignment="1">
      <alignment horizontal="center" vertical="center"/>
    </xf>
    <xf numFmtId="165" fontId="3" fillId="0" borderId="17" xfId="2" applyNumberFormat="1" applyFont="1" applyBorder="1" applyAlignment="1">
      <alignment horizontal="center" vertical="center"/>
    </xf>
    <xf numFmtId="165" fontId="3" fillId="0" borderId="7" xfId="2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 wrapText="1" indent="1"/>
    </xf>
    <xf numFmtId="4" fontId="3" fillId="0" borderId="22" xfId="2" applyNumberFormat="1" applyFont="1" applyBorder="1" applyAlignment="1">
      <alignment horizontal="center" vertical="center"/>
    </xf>
    <xf numFmtId="4" fontId="3" fillId="0" borderId="11" xfId="2" applyNumberFormat="1" applyFont="1" applyBorder="1" applyAlignment="1">
      <alignment horizontal="center" vertical="center"/>
    </xf>
    <xf numFmtId="4" fontId="3" fillId="0" borderId="35" xfId="2" applyNumberFormat="1" applyFont="1" applyBorder="1" applyAlignment="1">
      <alignment horizontal="center" vertical="center"/>
    </xf>
    <xf numFmtId="4" fontId="3" fillId="0" borderId="24" xfId="2" applyNumberFormat="1" applyFont="1" applyBorder="1" applyAlignment="1">
      <alignment horizontal="center" vertical="center"/>
    </xf>
    <xf numFmtId="165" fontId="3" fillId="0" borderId="3" xfId="2" applyNumberFormat="1" applyFont="1" applyBorder="1" applyAlignment="1">
      <alignment horizontal="center" vertical="center"/>
    </xf>
    <xf numFmtId="168" fontId="3" fillId="0" borderId="19" xfId="1" applyNumberFormat="1" applyFont="1" applyFill="1" applyBorder="1" applyAlignment="1">
      <alignment horizontal="center" vertical="center"/>
    </xf>
    <xf numFmtId="168" fontId="3" fillId="0" borderId="6" xfId="1" applyNumberFormat="1" applyFont="1" applyFill="1" applyBorder="1" applyAlignment="1">
      <alignment horizontal="center" vertical="center"/>
    </xf>
    <xf numFmtId="168" fontId="3" fillId="0" borderId="7" xfId="1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0" fontId="0" fillId="0" borderId="11" xfId="0" applyBorder="1" applyAlignment="1">
      <alignment horizontal="center"/>
    </xf>
    <xf numFmtId="166" fontId="2" fillId="0" borderId="11" xfId="1" applyFont="1" applyFill="1" applyBorder="1" applyAlignment="1">
      <alignment horizontal="center" vertical="center"/>
    </xf>
    <xf numFmtId="166" fontId="2" fillId="0" borderId="10" xfId="1" applyFont="1" applyFill="1" applyBorder="1" applyAlignment="1">
      <alignment horizontal="center" vertical="center"/>
    </xf>
    <xf numFmtId="169" fontId="3" fillId="0" borderId="2" xfId="2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169" fontId="3" fillId="0" borderId="6" xfId="2" applyNumberFormat="1" applyFont="1" applyBorder="1" applyAlignment="1">
      <alignment horizontal="center" vertical="center"/>
    </xf>
    <xf numFmtId="169" fontId="3" fillId="0" borderId="18" xfId="2" applyNumberFormat="1" applyFont="1" applyBorder="1" applyAlignment="1">
      <alignment horizontal="center" vertical="center"/>
    </xf>
    <xf numFmtId="0" fontId="45" fillId="0" borderId="6" xfId="0" applyFont="1" applyBorder="1"/>
    <xf numFmtId="0" fontId="45" fillId="0" borderId="11" xfId="0" applyFont="1" applyBorder="1"/>
    <xf numFmtId="0" fontId="45" fillId="0" borderId="26" xfId="0" applyFont="1" applyBorder="1"/>
    <xf numFmtId="0" fontId="45" fillId="0" borderId="2" xfId="0" applyFont="1" applyBorder="1"/>
    <xf numFmtId="0" fontId="45" fillId="0" borderId="9" xfId="0" applyFont="1" applyBorder="1"/>
    <xf numFmtId="165" fontId="45" fillId="0" borderId="6" xfId="0" applyNumberFormat="1" applyFont="1" applyBorder="1"/>
    <xf numFmtId="165" fontId="45" fillId="0" borderId="2" xfId="0" applyNumberFormat="1" applyFont="1" applyBorder="1"/>
    <xf numFmtId="0" fontId="45" fillId="0" borderId="2" xfId="0" applyFont="1" applyBorder="1" applyAlignment="1">
      <alignment horizontal="center" vertical="center"/>
    </xf>
    <xf numFmtId="0" fontId="45" fillId="0" borderId="6" xfId="0" applyFont="1" applyBorder="1" applyAlignment="1">
      <alignment horizontal="center" vertical="center"/>
    </xf>
    <xf numFmtId="0" fontId="45" fillId="0" borderId="26" xfId="0" applyFont="1" applyBorder="1" applyAlignment="1">
      <alignment horizontal="center" vertical="center"/>
    </xf>
    <xf numFmtId="0" fontId="45" fillId="0" borderId="11" xfId="0" applyFont="1" applyBorder="1" applyAlignment="1">
      <alignment horizontal="center"/>
    </xf>
    <xf numFmtId="165" fontId="2" fillId="0" borderId="6" xfId="2" applyNumberFormat="1" applyBorder="1" applyAlignment="1">
      <alignment horizontal="left" vertical="center" wrapText="1"/>
    </xf>
    <xf numFmtId="165" fontId="2" fillId="0" borderId="8" xfId="2" applyNumberFormat="1" applyBorder="1" applyAlignment="1">
      <alignment horizontal="left" vertical="center" wrapText="1"/>
    </xf>
    <xf numFmtId="165" fontId="2" fillId="0" borderId="8" xfId="2" applyNumberFormat="1" applyBorder="1" applyAlignment="1">
      <alignment horizontal="left" vertical="center" wrapText="1" indent="1"/>
    </xf>
    <xf numFmtId="165" fontId="2" fillId="0" borderId="6" xfId="2" applyNumberFormat="1" applyBorder="1" applyAlignment="1">
      <alignment horizontal="left" vertical="center" wrapText="1" indent="1"/>
    </xf>
    <xf numFmtId="165" fontId="2" fillId="0" borderId="26" xfId="2" applyNumberFormat="1" applyBorder="1" applyAlignment="1">
      <alignment horizontal="left" vertical="center" wrapText="1"/>
    </xf>
    <xf numFmtId="165" fontId="2" fillId="0" borderId="11" xfId="2" applyNumberFormat="1" applyBorder="1" applyAlignment="1">
      <alignment horizontal="left" vertical="center" wrapText="1"/>
    </xf>
    <xf numFmtId="165" fontId="2" fillId="0" borderId="2" xfId="2" applyNumberFormat="1" applyBorder="1"/>
    <xf numFmtId="165" fontId="2" fillId="0" borderId="3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0" fontId="10" fillId="0" borderId="15" xfId="2" applyFont="1" applyBorder="1" applyAlignment="1">
      <alignment horizontal="center" vertical="center" wrapText="1"/>
    </xf>
    <xf numFmtId="0" fontId="12" fillId="0" borderId="18" xfId="2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13" fillId="0" borderId="23" xfId="2" applyFont="1" applyBorder="1" applyAlignment="1">
      <alignment horizontal="center" vertical="center" wrapText="1"/>
    </xf>
    <xf numFmtId="0" fontId="13" fillId="0" borderId="11" xfId="2" applyFont="1" applyBorder="1" applyAlignment="1">
      <alignment horizontal="center" vertical="center"/>
    </xf>
    <xf numFmtId="169" fontId="3" fillId="0" borderId="15" xfId="2" applyNumberFormat="1" applyFont="1" applyBorder="1" applyAlignment="1">
      <alignment horizontal="center" vertical="center"/>
    </xf>
    <xf numFmtId="169" fontId="2" fillId="0" borderId="18" xfId="2" applyNumberFormat="1" applyBorder="1" applyAlignment="1">
      <alignment horizontal="left" vertical="center" wrapText="1"/>
    </xf>
    <xf numFmtId="166" fontId="2" fillId="0" borderId="29" xfId="2" applyNumberFormat="1" applyBorder="1" applyAlignment="1">
      <alignment horizontal="left" vertical="center" wrapText="1"/>
    </xf>
    <xf numFmtId="166" fontId="2" fillId="0" borderId="29" xfId="2" applyNumberFormat="1" applyBorder="1" applyAlignment="1">
      <alignment horizontal="left" vertical="center" wrapText="1" indent="1"/>
    </xf>
    <xf numFmtId="166" fontId="2" fillId="0" borderId="18" xfId="2" applyNumberFormat="1" applyBorder="1" applyAlignment="1">
      <alignment horizontal="left" vertical="center" wrapText="1"/>
    </xf>
    <xf numFmtId="169" fontId="2" fillId="0" borderId="27" xfId="2" applyNumberFormat="1" applyBorder="1" applyAlignment="1">
      <alignment horizontal="left" vertical="center" wrapText="1"/>
    </xf>
    <xf numFmtId="165" fontId="3" fillId="0" borderId="28" xfId="2" applyNumberFormat="1" applyFont="1" applyBorder="1" applyAlignment="1">
      <alignment horizontal="center" vertical="center"/>
    </xf>
    <xf numFmtId="165" fontId="2" fillId="0" borderId="5" xfId="2" applyNumberFormat="1" applyBorder="1" applyAlignment="1">
      <alignment horizontal="left" vertical="center" wrapText="1"/>
    </xf>
    <xf numFmtId="165" fontId="2" fillId="0" borderId="7" xfId="2" applyNumberFormat="1" applyBorder="1" applyAlignment="1">
      <alignment horizontal="left" vertical="center" wrapText="1"/>
    </xf>
    <xf numFmtId="165" fontId="2" fillId="0" borderId="20" xfId="2" applyNumberFormat="1" applyBorder="1" applyAlignment="1">
      <alignment horizontal="left" vertical="center" wrapText="1"/>
    </xf>
    <xf numFmtId="165" fontId="2" fillId="0" borderId="5" xfId="2" applyNumberFormat="1" applyBorder="1" applyAlignment="1">
      <alignment horizontal="left" vertical="center" wrapText="1" indent="1"/>
    </xf>
    <xf numFmtId="165" fontId="2" fillId="0" borderId="31" xfId="2" applyNumberFormat="1" applyBorder="1" applyAlignment="1">
      <alignment horizontal="left" vertical="center" wrapText="1"/>
    </xf>
    <xf numFmtId="165" fontId="2" fillId="0" borderId="28" xfId="2" applyNumberFormat="1" applyBorder="1" applyAlignment="1">
      <alignment horizontal="left" vertical="center" wrapText="1"/>
    </xf>
    <xf numFmtId="165" fontId="2" fillId="0" borderId="21" xfId="2" applyNumberFormat="1" applyBorder="1" applyAlignment="1">
      <alignment horizontal="left" vertical="center" wrapText="1"/>
    </xf>
    <xf numFmtId="165" fontId="2" fillId="0" borderId="10" xfId="2" applyNumberFormat="1" applyBorder="1" applyAlignment="1">
      <alignment horizontal="left" vertical="center" wrapText="1"/>
    </xf>
    <xf numFmtId="165" fontId="2" fillId="0" borderId="11" xfId="2" applyNumberFormat="1" applyBorder="1"/>
    <xf numFmtId="165" fontId="2" fillId="0" borderId="10" xfId="2" applyNumberFormat="1" applyBorder="1"/>
    <xf numFmtId="4" fontId="2" fillId="0" borderId="0" xfId="2" applyNumberFormat="1"/>
    <xf numFmtId="165" fontId="45" fillId="0" borderId="6" xfId="0" applyNumberFormat="1" applyFont="1" applyBorder="1" applyAlignment="1">
      <alignment horizontal="center" vertical="center"/>
    </xf>
    <xf numFmtId="9" fontId="3" fillId="0" borderId="6" xfId="80" applyFont="1" applyBorder="1" applyAlignment="1">
      <alignment horizontal="center" vertical="center"/>
    </xf>
    <xf numFmtId="0" fontId="46" fillId="0" borderId="0" xfId="0" applyFont="1" applyAlignment="1">
      <alignment horizontal="right"/>
    </xf>
    <xf numFmtId="0" fontId="46" fillId="0" borderId="0" xfId="0" applyFont="1" applyAlignment="1">
      <alignment horizontal="left" vertical="center"/>
    </xf>
    <xf numFmtId="0" fontId="46" fillId="0" borderId="25" xfId="2" applyFont="1" applyBorder="1" applyAlignment="1">
      <alignment horizontal="center" vertical="center" wrapText="1"/>
    </xf>
    <xf numFmtId="166" fontId="2" fillId="0" borderId="0" xfId="1" applyFont="1"/>
    <xf numFmtId="166" fontId="2" fillId="0" borderId="0" xfId="1" applyFont="1" applyAlignment="1">
      <alignment vertical="center"/>
    </xf>
    <xf numFmtId="165" fontId="2" fillId="0" borderId="6" xfId="2" applyNumberFormat="1" applyBorder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46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46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9" fontId="14" fillId="0" borderId="12" xfId="2" applyNumberFormat="1" applyFont="1" applyBorder="1" applyAlignment="1">
      <alignment horizontal="center" vertical="center"/>
    </xf>
    <xf numFmtId="49" fontId="14" fillId="0" borderId="13" xfId="2" applyNumberFormat="1" applyFont="1" applyBorder="1" applyAlignment="1">
      <alignment horizontal="center" vertical="center"/>
    </xf>
    <xf numFmtId="49" fontId="14" fillId="0" borderId="14" xfId="2" applyNumberFormat="1" applyFont="1" applyBorder="1" applyAlignment="1">
      <alignment horizontal="center" vertical="center"/>
    </xf>
    <xf numFmtId="49" fontId="9" fillId="0" borderId="1" xfId="2" applyNumberFormat="1" applyFont="1" applyBorder="1" applyAlignment="1">
      <alignment horizontal="center" vertical="center" wrapText="1"/>
    </xf>
    <xf numFmtId="49" fontId="9" fillId="0" borderId="5" xfId="2" applyNumberFormat="1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7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8" fillId="0" borderId="38" xfId="2" applyFont="1" applyBorder="1" applyAlignment="1">
      <alignment horizontal="center" vertical="center" wrapText="1"/>
    </xf>
    <xf numFmtId="0" fontId="8" fillId="0" borderId="39" xfId="2" applyFont="1" applyBorder="1" applyAlignment="1">
      <alignment horizontal="center" vertical="center" wrapText="1"/>
    </xf>
    <xf numFmtId="49" fontId="15" fillId="0" borderId="1" xfId="2" applyNumberFormat="1" applyFont="1" applyBorder="1" applyAlignment="1">
      <alignment horizontal="center" vertical="center" wrapText="1"/>
    </xf>
    <xf numFmtId="49" fontId="15" fillId="0" borderId="5" xfId="2" applyNumberFormat="1" applyFont="1" applyBorder="1" applyAlignment="1">
      <alignment horizontal="center" vertical="center" wrapText="1"/>
    </xf>
    <xf numFmtId="0" fontId="16" fillId="0" borderId="2" xfId="2" applyFont="1" applyBorder="1" applyAlignment="1">
      <alignment horizontal="center" vertical="center" wrapText="1"/>
    </xf>
    <xf numFmtId="0" fontId="16" fillId="0" borderId="6" xfId="2" applyFont="1" applyBorder="1" applyAlignment="1">
      <alignment horizontal="center" vertical="center" wrapText="1"/>
    </xf>
    <xf numFmtId="0" fontId="16" fillId="0" borderId="3" xfId="2" applyFont="1" applyBorder="1" applyAlignment="1">
      <alignment horizontal="center" vertical="center" wrapText="1"/>
    </xf>
    <xf numFmtId="0" fontId="16" fillId="0" borderId="7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2" fillId="0" borderId="16" xfId="2" applyBorder="1" applyAlignment="1">
      <alignment horizontal="left" vertical="center" wrapText="1"/>
    </xf>
    <xf numFmtId="0" fontId="2" fillId="0" borderId="4" xfId="2" applyBorder="1" applyAlignment="1">
      <alignment horizontal="left" vertical="center" wrapText="1"/>
    </xf>
    <xf numFmtId="49" fontId="3" fillId="0" borderId="0" xfId="2" applyNumberFormat="1" applyFont="1" applyAlignment="1">
      <alignment horizontal="left" vertical="center"/>
    </xf>
    <xf numFmtId="0" fontId="3" fillId="0" borderId="0" xfId="2" applyFont="1" applyAlignment="1">
      <alignment horizontal="left" vertical="top" wrapText="1"/>
    </xf>
  </cellXfs>
  <cellStyles count="81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" xfId="40" xr:uid="{00000000-0005-0000-0000-000025000000}"/>
    <cellStyle name="Обычный 12 2" xfId="41" xr:uid="{00000000-0005-0000-0000-000026000000}"/>
    <cellStyle name="Обычный 2" xfId="42" xr:uid="{00000000-0005-0000-0000-000027000000}"/>
    <cellStyle name="Обычный 2 2" xfId="43" xr:uid="{00000000-0005-0000-0000-000028000000}"/>
    <cellStyle name="Обычный 2 26 2" xfId="44" xr:uid="{00000000-0005-0000-0000-000029000000}"/>
    <cellStyle name="Обычный 3" xfId="45" xr:uid="{00000000-0005-0000-0000-00002A000000}"/>
    <cellStyle name="Обычный 3 10 2" xfId="46" xr:uid="{00000000-0005-0000-0000-00002B000000}"/>
    <cellStyle name="Обычный 3 2" xfId="2" xr:uid="{00000000-0005-0000-0000-00002C000000}"/>
    <cellStyle name="Обычный 3 2 2 2" xfId="47" xr:uid="{00000000-0005-0000-0000-00002D000000}"/>
    <cellStyle name="Обычный 3 21" xfId="48" xr:uid="{00000000-0005-0000-0000-00002E000000}"/>
    <cellStyle name="Обычный 30" xfId="49" xr:uid="{00000000-0005-0000-0000-00002F000000}"/>
    <cellStyle name="Обычный 4" xfId="50" xr:uid="{00000000-0005-0000-0000-000030000000}"/>
    <cellStyle name="Обычный 4 2" xfId="51" xr:uid="{00000000-0005-0000-0000-000031000000}"/>
    <cellStyle name="Обычный 5" xfId="52" xr:uid="{00000000-0005-0000-0000-000032000000}"/>
    <cellStyle name="Обычный 6" xfId="53" xr:uid="{00000000-0005-0000-0000-000033000000}"/>
    <cellStyle name="Обычный 6 2" xfId="54" xr:uid="{00000000-0005-0000-0000-000034000000}"/>
    <cellStyle name="Обычный 6 2 2" xfId="55" xr:uid="{00000000-0005-0000-0000-000035000000}"/>
    <cellStyle name="Обычный 6 2 3" xfId="56" xr:uid="{00000000-0005-0000-0000-000036000000}"/>
    <cellStyle name="Обычный 7" xfId="57" xr:uid="{00000000-0005-0000-0000-000037000000}"/>
    <cellStyle name="Обычный 7 2" xfId="58" xr:uid="{00000000-0005-0000-0000-000038000000}"/>
    <cellStyle name="Обычный 8" xfId="3" xr:uid="{00000000-0005-0000-0000-000039000000}"/>
    <cellStyle name="Обычный 9" xfId="59" xr:uid="{00000000-0005-0000-0000-00003A000000}"/>
    <cellStyle name="Плохой 2" xfId="60" xr:uid="{00000000-0005-0000-0000-00003B000000}"/>
    <cellStyle name="Пояснение 2" xfId="61" xr:uid="{00000000-0005-0000-0000-00003C000000}"/>
    <cellStyle name="Примечание 2" xfId="62" xr:uid="{00000000-0005-0000-0000-00003D000000}"/>
    <cellStyle name="Процентный" xfId="80" builtinId="5"/>
    <cellStyle name="Процентный 2" xfId="63" xr:uid="{00000000-0005-0000-0000-00003E000000}"/>
    <cellStyle name="Процентный 2 3" xfId="64" xr:uid="{00000000-0005-0000-0000-00003F000000}"/>
    <cellStyle name="Процентный 2 3 2" xfId="65" xr:uid="{00000000-0005-0000-0000-000040000000}"/>
    <cellStyle name="Процентный 3" xfId="66" xr:uid="{00000000-0005-0000-0000-000041000000}"/>
    <cellStyle name="Процентный 4" xfId="67" xr:uid="{00000000-0005-0000-0000-000042000000}"/>
    <cellStyle name="Процентный 5" xfId="68" xr:uid="{00000000-0005-0000-0000-000043000000}"/>
    <cellStyle name="Связанная ячейка 2" xfId="69" xr:uid="{00000000-0005-0000-0000-000044000000}"/>
    <cellStyle name="Стиль 1" xfId="70" xr:uid="{00000000-0005-0000-0000-000045000000}"/>
    <cellStyle name="Текст предупреждения 2" xfId="71" xr:uid="{00000000-0005-0000-0000-000046000000}"/>
    <cellStyle name="Финансовый" xfId="1" builtinId="3"/>
    <cellStyle name="Финансовый 2" xfId="72" xr:uid="{00000000-0005-0000-0000-000048000000}"/>
    <cellStyle name="Финансовый 2 2 2 2 2" xfId="73" xr:uid="{00000000-0005-0000-0000-000049000000}"/>
    <cellStyle name="Финансовый 3" xfId="74" xr:uid="{00000000-0005-0000-0000-00004A000000}"/>
    <cellStyle name="Финансовый 4" xfId="75" xr:uid="{00000000-0005-0000-0000-00004B000000}"/>
    <cellStyle name="Финансовый 5" xfId="76" xr:uid="{00000000-0005-0000-0000-00004C000000}"/>
    <cellStyle name="Финансовый 5 2" xfId="77" xr:uid="{00000000-0005-0000-0000-00004D000000}"/>
    <cellStyle name="Финансовый 6" xfId="78" xr:uid="{00000000-0005-0000-0000-00004E000000}"/>
    <cellStyle name="Хороший 2" xfId="79" xr:uid="{00000000-0005-0000-0000-00004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61"/>
  <sheetViews>
    <sheetView tabSelected="1" zoomScale="70" zoomScaleNormal="70" zoomScaleSheetLayoutView="85" workbookViewId="0">
      <pane xSplit="3" ySplit="22" topLeftCell="G23" activePane="bottomRight" state="frozen"/>
      <selection pane="topRight" activeCell="D1" sqref="D1"/>
      <selection pane="bottomLeft" activeCell="A21" sqref="A21"/>
      <selection pane="bottomRight" activeCell="B2" sqref="B2"/>
    </sheetView>
  </sheetViews>
  <sheetFormatPr defaultColWidth="10.28515625" defaultRowHeight="15.75" outlineLevelRow="1" outlineLevelCol="1" x14ac:dyDescent="0.25"/>
  <cols>
    <col min="1" max="1" width="10.140625" style="119" customWidth="1"/>
    <col min="2" max="2" width="50.5703125" style="120" customWidth="1"/>
    <col min="3" max="3" width="12.28515625" style="121" customWidth="1"/>
    <col min="4" max="4" width="17.28515625" style="121" hidden="1" customWidth="1"/>
    <col min="5" max="5" width="19.7109375" style="122" hidden="1" customWidth="1"/>
    <col min="6" max="6" width="18" style="123" hidden="1" customWidth="1"/>
    <col min="7" max="7" width="17.85546875" style="123" customWidth="1" outlineLevel="1"/>
    <col min="8" max="8" width="20.42578125" style="123" customWidth="1" outlineLevel="1"/>
    <col min="9" max="9" width="17.7109375" style="123" customWidth="1" outlineLevel="1" collapsed="1"/>
    <col min="10" max="10" width="19.85546875" style="123" customWidth="1" outlineLevel="1"/>
    <col min="11" max="11" width="17" style="123" customWidth="1" outlineLevel="1" collapsed="1"/>
    <col min="12" max="12" width="18.85546875" style="123" customWidth="1" outlineLevel="1"/>
    <col min="13" max="13" width="17.85546875" style="123" customWidth="1"/>
    <col min="14" max="14" width="18.85546875" style="123" customWidth="1"/>
    <col min="15" max="15" width="18.28515625" style="123" customWidth="1" collapsed="1"/>
    <col min="16" max="16" width="18.85546875" style="123" customWidth="1"/>
    <col min="17" max="17" width="17.28515625" style="123" customWidth="1" collapsed="1"/>
    <col min="18" max="18" width="19.5703125" style="123" customWidth="1"/>
    <col min="19" max="19" width="20.7109375" style="123" bestFit="1" customWidth="1"/>
    <col min="20" max="21" width="23" style="211" customWidth="1"/>
    <col min="22" max="16384" width="10.28515625" style="123"/>
  </cols>
  <sheetData>
    <row r="1" spans="1:18" ht="18.75" x14ac:dyDescent="0.3">
      <c r="R1" s="208" t="s">
        <v>0</v>
      </c>
    </row>
    <row r="2" spans="1:18" ht="18.75" outlineLevel="1" x14ac:dyDescent="0.3">
      <c r="R2" s="208" t="s">
        <v>1</v>
      </c>
    </row>
    <row r="3" spans="1:18" ht="18.75" outlineLevel="1" x14ac:dyDescent="0.3">
      <c r="R3" s="208" t="s">
        <v>699</v>
      </c>
    </row>
    <row r="4" spans="1:18" ht="18.75" outlineLevel="1" x14ac:dyDescent="0.25">
      <c r="R4" s="134"/>
    </row>
    <row r="5" spans="1:18" ht="18.75" outlineLevel="1" x14ac:dyDescent="0.25">
      <c r="R5" s="134"/>
    </row>
    <row r="6" spans="1:18" outlineLevel="1" x14ac:dyDescent="0.25">
      <c r="A6" s="215" t="s">
        <v>2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</row>
    <row r="7" spans="1:18" outlineLevel="1" x14ac:dyDescent="0.25">
      <c r="A7" s="215"/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</row>
    <row r="8" spans="1:18" outlineLevel="1" x14ac:dyDescent="0.25"/>
    <row r="9" spans="1:18" ht="21.75" customHeight="1" outlineLevel="1" x14ac:dyDescent="0.25">
      <c r="A9" s="219" t="s">
        <v>3</v>
      </c>
      <c r="B9" s="219"/>
      <c r="C9" s="219"/>
      <c r="D9" s="219"/>
      <c r="E9" s="219"/>
      <c r="F9" s="219"/>
      <c r="G9" s="219"/>
      <c r="H9" s="219"/>
      <c r="I9" s="219"/>
      <c r="J9" s="219"/>
    </row>
    <row r="10" spans="1:18" outlineLevel="1" x14ac:dyDescent="0.25">
      <c r="A10" s="133"/>
      <c r="B10" s="135" t="s">
        <v>4</v>
      </c>
    </row>
    <row r="11" spans="1:18" ht="18.75" outlineLevel="1" x14ac:dyDescent="0.25">
      <c r="A11" s="219" t="s">
        <v>5</v>
      </c>
      <c r="B11" s="219"/>
      <c r="C11" s="219"/>
      <c r="D11" s="219"/>
      <c r="E11" s="219"/>
      <c r="F11" s="219"/>
      <c r="G11" s="219"/>
      <c r="H11" s="219"/>
      <c r="I11" s="219"/>
      <c r="J11" s="219"/>
    </row>
    <row r="12" spans="1:18" ht="17.25" customHeight="1" outlineLevel="1" x14ac:dyDescent="0.25">
      <c r="A12" s="216" t="s">
        <v>698</v>
      </c>
      <c r="B12" s="216"/>
      <c r="C12" s="210">
        <v>2024</v>
      </c>
    </row>
    <row r="13" spans="1:18" ht="18.75" outlineLevel="1" x14ac:dyDescent="0.25">
      <c r="A13" s="133"/>
      <c r="B13" s="209"/>
    </row>
    <row r="14" spans="1:18" ht="54" customHeight="1" outlineLevel="1" x14ac:dyDescent="0.25">
      <c r="A14" s="218" t="s">
        <v>700</v>
      </c>
      <c r="B14" s="218"/>
      <c r="C14" s="218"/>
      <c r="D14" s="218"/>
      <c r="E14" s="218"/>
      <c r="F14" s="218"/>
      <c r="G14" s="218"/>
      <c r="H14" s="218"/>
      <c r="I14" s="218"/>
      <c r="J14" s="218"/>
      <c r="K14" s="218"/>
      <c r="L14" s="218"/>
    </row>
    <row r="15" spans="1:18" outlineLevel="1" x14ac:dyDescent="0.25">
      <c r="A15" s="217" t="s">
        <v>6</v>
      </c>
      <c r="B15" s="217"/>
    </row>
    <row r="16" spans="1:18" outlineLevel="1" x14ac:dyDescent="0.25">
      <c r="A16" s="123"/>
      <c r="B16" s="123"/>
      <c r="C16" s="123"/>
      <c r="D16" s="123"/>
      <c r="E16" s="123"/>
    </row>
    <row r="17" spans="1:21" outlineLevel="1" x14ac:dyDescent="0.25">
      <c r="A17" s="123"/>
      <c r="B17" s="123"/>
      <c r="C17" s="123"/>
      <c r="D17" s="123"/>
      <c r="E17" s="123"/>
    </row>
    <row r="18" spans="1:21" ht="18.75" customHeight="1" outlineLevel="1" x14ac:dyDescent="0.25">
      <c r="A18" s="214" t="s">
        <v>7</v>
      </c>
      <c r="B18" s="214"/>
      <c r="C18" s="214"/>
      <c r="D18" s="214"/>
      <c r="E18" s="214"/>
      <c r="F18" s="214"/>
      <c r="G18" s="214"/>
      <c r="H18" s="214"/>
      <c r="I18" s="214"/>
      <c r="J18" s="214"/>
      <c r="K18" s="214"/>
      <c r="L18" s="214"/>
      <c r="M18" s="214"/>
      <c r="N18" s="214"/>
      <c r="O18" s="214"/>
      <c r="P18" s="214"/>
      <c r="Q18" s="214"/>
      <c r="R18" s="214"/>
    </row>
    <row r="19" spans="1:21" ht="18.75" customHeight="1" outlineLevel="1" x14ac:dyDescent="0.25">
      <c r="A19" s="136"/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</row>
    <row r="20" spans="1:21" ht="18.75" customHeight="1" outlineLevel="1" thickBot="1" x14ac:dyDescent="0.3">
      <c r="A20" s="136"/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136"/>
    </row>
    <row r="21" spans="1:21" ht="35.25" customHeight="1" x14ac:dyDescent="0.25">
      <c r="A21" s="223" t="s">
        <v>8</v>
      </c>
      <c r="B21" s="225" t="s">
        <v>9</v>
      </c>
      <c r="C21" s="227" t="s">
        <v>10</v>
      </c>
      <c r="D21" s="1">
        <v>2017</v>
      </c>
      <c r="E21" s="1">
        <v>2018</v>
      </c>
      <c r="F21" s="132">
        <v>2019</v>
      </c>
      <c r="G21" s="229" t="s">
        <v>11</v>
      </c>
      <c r="H21" s="229"/>
      <c r="I21" s="225" t="s">
        <v>12</v>
      </c>
      <c r="J21" s="225"/>
      <c r="K21" s="229" t="s">
        <v>13</v>
      </c>
      <c r="L21" s="229"/>
      <c r="M21" s="229" t="s">
        <v>14</v>
      </c>
      <c r="N21" s="229"/>
      <c r="O21" s="229" t="s">
        <v>15</v>
      </c>
      <c r="P21" s="229"/>
      <c r="Q21" s="229" t="s">
        <v>16</v>
      </c>
      <c r="R21" s="230"/>
    </row>
    <row r="22" spans="1:21" ht="48" customHeight="1" x14ac:dyDescent="0.25">
      <c r="A22" s="224"/>
      <c r="B22" s="226"/>
      <c r="C22" s="228"/>
      <c r="D22" s="2" t="s">
        <v>17</v>
      </c>
      <c r="E22" s="2" t="s">
        <v>17</v>
      </c>
      <c r="F22" s="3" t="s">
        <v>17</v>
      </c>
      <c r="G22" s="3" t="s">
        <v>19</v>
      </c>
      <c r="H22" s="3" t="s">
        <v>17</v>
      </c>
      <c r="I22" s="3" t="s">
        <v>19</v>
      </c>
      <c r="J22" s="3" t="s">
        <v>17</v>
      </c>
      <c r="K22" s="3" t="s">
        <v>19</v>
      </c>
      <c r="L22" s="3" t="s">
        <v>17</v>
      </c>
      <c r="M22" s="3" t="s">
        <v>19</v>
      </c>
      <c r="N22" s="3" t="s">
        <v>17</v>
      </c>
      <c r="O22" s="3" t="s">
        <v>19</v>
      </c>
      <c r="P22" s="3" t="s">
        <v>20</v>
      </c>
      <c r="Q22" s="3" t="s">
        <v>19</v>
      </c>
      <c r="R22" s="4" t="s">
        <v>20</v>
      </c>
    </row>
    <row r="23" spans="1:21" s="137" customFormat="1" ht="16.5" thickBot="1" x14ac:dyDescent="0.3">
      <c r="A23" s="94">
        <v>1</v>
      </c>
      <c r="B23" s="5">
        <v>2</v>
      </c>
      <c r="C23" s="95">
        <v>3</v>
      </c>
      <c r="D23" s="5">
        <v>4</v>
      </c>
      <c r="E23" s="125">
        <v>5</v>
      </c>
      <c r="F23" s="5">
        <v>6</v>
      </c>
      <c r="G23" s="125">
        <v>7</v>
      </c>
      <c r="H23" s="5">
        <v>8</v>
      </c>
      <c r="I23" s="125">
        <v>9</v>
      </c>
      <c r="J23" s="5">
        <v>10</v>
      </c>
      <c r="K23" s="125">
        <v>11</v>
      </c>
      <c r="L23" s="5">
        <v>12</v>
      </c>
      <c r="M23" s="5">
        <v>13</v>
      </c>
      <c r="N23" s="5">
        <v>14</v>
      </c>
      <c r="O23" s="5">
        <v>15</v>
      </c>
      <c r="P23" s="5">
        <v>16</v>
      </c>
      <c r="Q23" s="5">
        <v>17</v>
      </c>
      <c r="R23" s="95">
        <v>18</v>
      </c>
      <c r="T23" s="212"/>
      <c r="U23" s="212"/>
    </row>
    <row r="24" spans="1:21" s="137" customFormat="1" ht="19.5" thickBot="1" x14ac:dyDescent="0.3">
      <c r="A24" s="220" t="s">
        <v>21</v>
      </c>
      <c r="B24" s="221"/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2"/>
      <c r="T24" s="212"/>
      <c r="U24" s="212"/>
    </row>
    <row r="25" spans="1:21" s="137" customFormat="1" ht="31.5" x14ac:dyDescent="0.25">
      <c r="A25" s="35" t="s">
        <v>22</v>
      </c>
      <c r="B25" s="54" t="s">
        <v>23</v>
      </c>
      <c r="C25" s="138" t="s">
        <v>24</v>
      </c>
      <c r="D25" s="139">
        <v>1625774000</v>
      </c>
      <c r="E25" s="140">
        <v>1770870977.22</v>
      </c>
      <c r="F25" s="141">
        <v>1794943000</v>
      </c>
      <c r="G25" s="142">
        <v>2065988927.6595957</v>
      </c>
      <c r="H25" s="142">
        <v>1894626759.6700001</v>
      </c>
      <c r="I25" s="142">
        <v>2176091983.9647989</v>
      </c>
      <c r="J25" s="142">
        <v>2595936733.23</v>
      </c>
      <c r="K25" s="142">
        <v>2250615667.20121</v>
      </c>
      <c r="L25" s="18">
        <v>2882910527.8600001</v>
      </c>
      <c r="M25" s="142">
        <v>2327829322.7869878</v>
      </c>
      <c r="N25" s="142">
        <v>2670414010.9599996</v>
      </c>
      <c r="O25" s="141">
        <v>2407830103.3131433</v>
      </c>
      <c r="P25" s="141"/>
      <c r="Q25" s="141">
        <f>G25+I25+K25+M25+O25</f>
        <v>11228356004.925735</v>
      </c>
      <c r="R25" s="143"/>
      <c r="T25" s="212"/>
      <c r="U25" s="212"/>
    </row>
    <row r="26" spans="1:21" s="137" customFormat="1" x14ac:dyDescent="0.25">
      <c r="A26" s="6" t="s">
        <v>25</v>
      </c>
      <c r="B26" s="7" t="s">
        <v>26</v>
      </c>
      <c r="C26" s="8" t="s">
        <v>24</v>
      </c>
      <c r="D26" s="9"/>
      <c r="E26" s="10"/>
      <c r="F26" s="11"/>
      <c r="G26" s="11"/>
      <c r="H26" s="11"/>
      <c r="I26" s="12"/>
      <c r="J26" s="12"/>
      <c r="K26" s="162"/>
      <c r="L26" s="18"/>
      <c r="M26" s="12"/>
      <c r="N26" s="12"/>
      <c r="O26" s="13"/>
      <c r="P26" s="12"/>
      <c r="Q26" s="12"/>
      <c r="R26" s="15"/>
      <c r="T26" s="212"/>
      <c r="U26" s="212"/>
    </row>
    <row r="27" spans="1:21" s="137" customFormat="1" ht="47.25" x14ac:dyDescent="0.25">
      <c r="A27" s="6" t="s">
        <v>27</v>
      </c>
      <c r="B27" s="16" t="s">
        <v>28</v>
      </c>
      <c r="C27" s="8" t="s">
        <v>24</v>
      </c>
      <c r="D27" s="9"/>
      <c r="E27" s="10"/>
      <c r="F27" s="11"/>
      <c r="G27" s="11"/>
      <c r="H27" s="11"/>
      <c r="I27" s="12"/>
      <c r="J27" s="12"/>
      <c r="K27" s="162"/>
      <c r="L27" s="18"/>
      <c r="M27" s="12"/>
      <c r="N27" s="12"/>
      <c r="O27" s="13"/>
      <c r="P27" s="12"/>
      <c r="Q27" s="12"/>
      <c r="R27" s="15"/>
      <c r="T27" s="212"/>
      <c r="U27" s="212"/>
    </row>
    <row r="28" spans="1:21" s="137" customFormat="1" ht="47.25" x14ac:dyDescent="0.25">
      <c r="A28" s="6" t="s">
        <v>29</v>
      </c>
      <c r="B28" s="16" t="s">
        <v>30</v>
      </c>
      <c r="C28" s="8" t="s">
        <v>24</v>
      </c>
      <c r="D28" s="9"/>
      <c r="E28" s="10"/>
      <c r="F28" s="11"/>
      <c r="G28" s="11"/>
      <c r="H28" s="11"/>
      <c r="I28" s="12"/>
      <c r="J28" s="12"/>
      <c r="K28" s="162"/>
      <c r="L28" s="18"/>
      <c r="M28" s="12"/>
      <c r="N28" s="12"/>
      <c r="O28" s="13"/>
      <c r="P28" s="12"/>
      <c r="Q28" s="12"/>
      <c r="R28" s="15"/>
      <c r="T28" s="212"/>
      <c r="U28" s="212"/>
    </row>
    <row r="29" spans="1:21" s="137" customFormat="1" ht="47.25" x14ac:dyDescent="0.25">
      <c r="A29" s="6" t="s">
        <v>31</v>
      </c>
      <c r="B29" s="16" t="s">
        <v>32</v>
      </c>
      <c r="C29" s="8" t="s">
        <v>24</v>
      </c>
      <c r="D29" s="9"/>
      <c r="E29" s="10"/>
      <c r="F29" s="11"/>
      <c r="G29" s="11"/>
      <c r="H29" s="11"/>
      <c r="I29" s="12"/>
      <c r="J29" s="12"/>
      <c r="K29" s="162"/>
      <c r="L29" s="18"/>
      <c r="M29" s="12"/>
      <c r="N29" s="12"/>
      <c r="O29" s="13"/>
      <c r="P29" s="12"/>
      <c r="Q29" s="12"/>
      <c r="R29" s="15"/>
      <c r="T29" s="212"/>
      <c r="U29" s="212"/>
    </row>
    <row r="30" spans="1:21" s="137" customFormat="1" x14ac:dyDescent="0.25">
      <c r="A30" s="6" t="s">
        <v>33</v>
      </c>
      <c r="B30" s="7" t="s">
        <v>34</v>
      </c>
      <c r="C30" s="8" t="s">
        <v>24</v>
      </c>
      <c r="D30" s="17"/>
      <c r="E30" s="10"/>
      <c r="F30" s="11"/>
      <c r="G30" s="11"/>
      <c r="H30" s="11"/>
      <c r="I30" s="12"/>
      <c r="J30" s="12"/>
      <c r="K30" s="162"/>
      <c r="L30" s="18"/>
      <c r="M30" s="12"/>
      <c r="N30" s="12"/>
      <c r="O30" s="13"/>
      <c r="P30" s="12"/>
      <c r="Q30" s="12"/>
      <c r="R30" s="15"/>
      <c r="T30" s="212"/>
      <c r="U30" s="212"/>
    </row>
    <row r="31" spans="1:21" s="137" customFormat="1" x14ac:dyDescent="0.25">
      <c r="A31" s="6" t="s">
        <v>35</v>
      </c>
      <c r="B31" s="7" t="s">
        <v>36</v>
      </c>
      <c r="C31" s="8" t="s">
        <v>24</v>
      </c>
      <c r="D31" s="17">
        <v>1504759000</v>
      </c>
      <c r="E31" s="18">
        <v>1630266776.6800001</v>
      </c>
      <c r="F31" s="18">
        <v>1667305000</v>
      </c>
      <c r="G31" s="18">
        <v>1917918264.3398037</v>
      </c>
      <c r="H31" s="18">
        <v>1754847644.0799999</v>
      </c>
      <c r="I31" s="18">
        <v>2045517900</v>
      </c>
      <c r="J31" s="18">
        <v>2347044559.5699997</v>
      </c>
      <c r="K31" s="18">
        <v>2119156544.4000001</v>
      </c>
      <c r="L31" s="18">
        <v>2689082513.0899997</v>
      </c>
      <c r="M31" s="18">
        <v>2195446179.9984002</v>
      </c>
      <c r="N31" s="18">
        <v>2498605742.3799996</v>
      </c>
      <c r="O31" s="18">
        <v>2274482242.4783425</v>
      </c>
      <c r="P31" s="12"/>
      <c r="Q31" s="18">
        <f>G31+I31+K31+M31+O31</f>
        <v>10552521131.216545</v>
      </c>
      <c r="R31" s="15"/>
      <c r="T31" s="212"/>
      <c r="U31" s="212"/>
    </row>
    <row r="32" spans="1:21" s="137" customFormat="1" x14ac:dyDescent="0.25">
      <c r="A32" s="6" t="s">
        <v>37</v>
      </c>
      <c r="B32" s="7" t="s">
        <v>38</v>
      </c>
      <c r="C32" s="8" t="s">
        <v>24</v>
      </c>
      <c r="D32" s="17"/>
      <c r="E32" s="10"/>
      <c r="F32" s="11"/>
      <c r="G32" s="11"/>
      <c r="H32" s="11"/>
      <c r="I32" s="12"/>
      <c r="J32" s="12"/>
      <c r="K32" s="162"/>
      <c r="L32" s="18"/>
      <c r="M32" s="12"/>
      <c r="N32" s="12"/>
      <c r="O32" s="13"/>
      <c r="P32" s="12"/>
      <c r="Q32" s="18"/>
      <c r="R32" s="15"/>
      <c r="T32" s="212"/>
      <c r="U32" s="212"/>
    </row>
    <row r="33" spans="1:21" s="137" customFormat="1" x14ac:dyDescent="0.25">
      <c r="A33" s="6" t="s">
        <v>39</v>
      </c>
      <c r="B33" s="7" t="s">
        <v>40</v>
      </c>
      <c r="C33" s="8" t="s">
        <v>24</v>
      </c>
      <c r="D33" s="19">
        <v>44438000</v>
      </c>
      <c r="E33" s="18">
        <v>46467100.710000001</v>
      </c>
      <c r="F33" s="18">
        <v>23178000</v>
      </c>
      <c r="G33" s="18">
        <v>27456751.199999999</v>
      </c>
      <c r="H33" s="18">
        <v>24585936.109999999</v>
      </c>
      <c r="I33" s="18">
        <v>20094166.600000001</v>
      </c>
      <c r="J33" s="18">
        <v>109126486.53</v>
      </c>
      <c r="K33" s="18">
        <v>20979205.436406922</v>
      </c>
      <c r="L33" s="18">
        <v>61852313.830000021</v>
      </c>
      <c r="M33" s="18">
        <v>21903225.423788697</v>
      </c>
      <c r="N33" s="18">
        <v>51861090.429999992</v>
      </c>
      <c r="O33" s="18">
        <v>22867943.470001593</v>
      </c>
      <c r="P33" s="12"/>
      <c r="Q33" s="18">
        <f>G33+I33+K33+M33+O33</f>
        <v>113301292.13019721</v>
      </c>
      <c r="R33" s="15"/>
      <c r="T33" s="212"/>
      <c r="U33" s="212"/>
    </row>
    <row r="34" spans="1:21" s="137" customFormat="1" x14ac:dyDescent="0.25">
      <c r="A34" s="6" t="s">
        <v>41</v>
      </c>
      <c r="B34" s="7" t="s">
        <v>42</v>
      </c>
      <c r="C34" s="8" t="s">
        <v>24</v>
      </c>
      <c r="D34" s="17"/>
      <c r="E34" s="10"/>
      <c r="F34" s="11"/>
      <c r="G34" s="18"/>
      <c r="H34" s="18"/>
      <c r="I34" s="18"/>
      <c r="J34" s="18"/>
      <c r="K34" s="18"/>
      <c r="L34" s="18"/>
      <c r="M34" s="18"/>
      <c r="N34" s="18"/>
      <c r="O34" s="18"/>
      <c r="P34" s="12"/>
      <c r="Q34" s="18"/>
      <c r="R34" s="15"/>
      <c r="T34" s="212"/>
      <c r="U34" s="212"/>
    </row>
    <row r="35" spans="1:21" s="137" customFormat="1" x14ac:dyDescent="0.25">
      <c r="A35" s="6" t="s">
        <v>43</v>
      </c>
      <c r="B35" s="7" t="s">
        <v>44</v>
      </c>
      <c r="C35" s="8" t="s">
        <v>24</v>
      </c>
      <c r="D35" s="17"/>
      <c r="E35" s="10"/>
      <c r="F35" s="11"/>
      <c r="G35" s="18"/>
      <c r="H35" s="18"/>
      <c r="I35" s="18"/>
      <c r="J35" s="18"/>
      <c r="K35" s="18"/>
      <c r="L35" s="18"/>
      <c r="M35" s="18"/>
      <c r="N35" s="18"/>
      <c r="O35" s="18"/>
      <c r="P35" s="12"/>
      <c r="Q35" s="18"/>
      <c r="R35" s="15"/>
      <c r="T35" s="212"/>
      <c r="U35" s="212"/>
    </row>
    <row r="36" spans="1:21" s="137" customFormat="1" ht="47.25" x14ac:dyDescent="0.25">
      <c r="A36" s="6" t="s">
        <v>45</v>
      </c>
      <c r="B36" s="16" t="s">
        <v>46</v>
      </c>
      <c r="C36" s="8" t="s">
        <v>24</v>
      </c>
      <c r="D36" s="17"/>
      <c r="E36" s="10"/>
      <c r="F36" s="11"/>
      <c r="G36" s="18"/>
      <c r="H36" s="18"/>
      <c r="I36" s="18"/>
      <c r="J36" s="18"/>
      <c r="K36" s="18"/>
      <c r="L36" s="18"/>
      <c r="M36" s="18"/>
      <c r="N36" s="18"/>
      <c r="O36" s="18"/>
      <c r="P36" s="12"/>
      <c r="Q36" s="18"/>
      <c r="R36" s="15"/>
      <c r="T36" s="212"/>
      <c r="U36" s="212"/>
    </row>
    <row r="37" spans="1:21" s="137" customFormat="1" x14ac:dyDescent="0.25">
      <c r="A37" s="6" t="s">
        <v>47</v>
      </c>
      <c r="B37" s="20" t="s">
        <v>48</v>
      </c>
      <c r="C37" s="8" t="s">
        <v>24</v>
      </c>
      <c r="D37" s="17"/>
      <c r="E37" s="10"/>
      <c r="F37" s="11"/>
      <c r="G37" s="18"/>
      <c r="H37" s="18"/>
      <c r="I37" s="18"/>
      <c r="J37" s="18"/>
      <c r="K37" s="18"/>
      <c r="L37" s="18"/>
      <c r="M37" s="18"/>
      <c r="N37" s="18"/>
      <c r="O37" s="18"/>
      <c r="P37" s="12"/>
      <c r="Q37" s="18"/>
      <c r="R37" s="15"/>
      <c r="T37" s="212"/>
      <c r="U37" s="212"/>
    </row>
    <row r="38" spans="1:21" s="137" customFormat="1" x14ac:dyDescent="0.25">
      <c r="A38" s="6" t="s">
        <v>49</v>
      </c>
      <c r="B38" s="20" t="s">
        <v>50</v>
      </c>
      <c r="C38" s="8" t="s">
        <v>24</v>
      </c>
      <c r="D38" s="17"/>
      <c r="E38" s="10"/>
      <c r="F38" s="11"/>
      <c r="G38" s="18"/>
      <c r="H38" s="18"/>
      <c r="I38" s="18"/>
      <c r="J38" s="18"/>
      <c r="K38" s="18"/>
      <c r="L38" s="18"/>
      <c r="M38" s="18"/>
      <c r="N38" s="18"/>
      <c r="O38" s="18"/>
      <c r="P38" s="12"/>
      <c r="Q38" s="18"/>
      <c r="R38" s="15"/>
      <c r="T38" s="212"/>
      <c r="U38" s="212"/>
    </row>
    <row r="39" spans="1:21" s="137" customFormat="1" x14ac:dyDescent="0.25">
      <c r="A39" s="6" t="s">
        <v>51</v>
      </c>
      <c r="B39" s="21" t="s">
        <v>52</v>
      </c>
      <c r="C39" s="8" t="s">
        <v>24</v>
      </c>
      <c r="D39" s="17">
        <v>76577000</v>
      </c>
      <c r="E39" s="18">
        <v>94137099.829999924</v>
      </c>
      <c r="F39" s="18">
        <v>104460000</v>
      </c>
      <c r="G39" s="18">
        <v>120613912.11979198</v>
      </c>
      <c r="H39" s="18">
        <v>115193179.48000015</v>
      </c>
      <c r="I39" s="18">
        <v>110479917.3647988</v>
      </c>
      <c r="J39" s="18">
        <v>139765687.13000032</v>
      </c>
      <c r="K39" s="18">
        <v>110479917.3647988</v>
      </c>
      <c r="L39" s="18">
        <v>131975700.94000053</v>
      </c>
      <c r="M39" s="18">
        <v>110479917.3647988</v>
      </c>
      <c r="N39" s="18">
        <v>119947178.14999993</v>
      </c>
      <c r="O39" s="18">
        <v>110479917.3647988</v>
      </c>
      <c r="P39" s="12"/>
      <c r="Q39" s="18">
        <f>G39+I39+K39+M39+O39</f>
        <v>562533581.57898712</v>
      </c>
      <c r="R39" s="15"/>
      <c r="T39" s="212"/>
      <c r="U39" s="212"/>
    </row>
    <row r="40" spans="1:21" s="137" customFormat="1" ht="47.25" x14ac:dyDescent="0.25">
      <c r="A40" s="6" t="s">
        <v>53</v>
      </c>
      <c r="B40" s="65" t="s">
        <v>54</v>
      </c>
      <c r="C40" s="8" t="s">
        <v>24</v>
      </c>
      <c r="D40" s="17">
        <v>1431131946.3699999</v>
      </c>
      <c r="E40" s="18">
        <v>1544607227.54</v>
      </c>
      <c r="F40" s="18">
        <v>1642666705</v>
      </c>
      <c r="G40" s="18">
        <v>1838688790.1203411</v>
      </c>
      <c r="H40" s="18">
        <v>1807880078.76</v>
      </c>
      <c r="I40" s="18">
        <v>1932014139.8069193</v>
      </c>
      <c r="J40" s="18">
        <v>2036501342.9999998</v>
      </c>
      <c r="K40" s="18">
        <v>2016812076.9051526</v>
      </c>
      <c r="L40" s="18">
        <v>2288011319.1999998</v>
      </c>
      <c r="M40" s="18">
        <v>2104045967.3098941</v>
      </c>
      <c r="N40" s="18">
        <v>2585016532.8800001</v>
      </c>
      <c r="O40" s="49">
        <v>2194283150.7823553</v>
      </c>
      <c r="P40" s="18"/>
      <c r="Q40" s="18">
        <f>G40+I40+K40+M40+O40</f>
        <v>10085844124.924664</v>
      </c>
      <c r="R40" s="27"/>
      <c r="T40" s="212"/>
      <c r="U40" s="212"/>
    </row>
    <row r="41" spans="1:21" s="137" customFormat="1" x14ac:dyDescent="0.25">
      <c r="A41" s="6" t="s">
        <v>55</v>
      </c>
      <c r="B41" s="7" t="s">
        <v>26</v>
      </c>
      <c r="C41" s="8" t="s">
        <v>24</v>
      </c>
      <c r="D41" s="9"/>
      <c r="E41" s="22"/>
      <c r="F41" s="12"/>
      <c r="G41" s="12"/>
      <c r="H41" s="12"/>
      <c r="I41" s="12"/>
      <c r="J41" s="12"/>
      <c r="K41" s="162"/>
      <c r="L41" s="162"/>
      <c r="M41" s="12"/>
      <c r="N41" s="12"/>
      <c r="O41" s="13"/>
      <c r="P41" s="12"/>
      <c r="Q41" s="12"/>
      <c r="R41" s="15"/>
      <c r="T41" s="212"/>
      <c r="U41" s="212"/>
    </row>
    <row r="42" spans="1:21" s="137" customFormat="1" ht="47.25" x14ac:dyDescent="0.25">
      <c r="A42" s="6" t="s">
        <v>56</v>
      </c>
      <c r="B42" s="23" t="s">
        <v>28</v>
      </c>
      <c r="C42" s="8" t="s">
        <v>24</v>
      </c>
      <c r="D42" s="9"/>
      <c r="E42" s="12"/>
      <c r="F42" s="24"/>
      <c r="G42" s="12"/>
      <c r="H42" s="12"/>
      <c r="I42" s="12"/>
      <c r="J42" s="12"/>
      <c r="K42" s="162"/>
      <c r="L42" s="162"/>
      <c r="M42" s="12"/>
      <c r="N42" s="12"/>
      <c r="O42" s="13"/>
      <c r="P42" s="12"/>
      <c r="Q42" s="12"/>
      <c r="R42" s="15"/>
      <c r="T42" s="212"/>
      <c r="U42" s="212"/>
    </row>
    <row r="43" spans="1:21" s="137" customFormat="1" ht="47.25" x14ac:dyDescent="0.25">
      <c r="A43" s="6" t="s">
        <v>57</v>
      </c>
      <c r="B43" s="23" t="s">
        <v>30</v>
      </c>
      <c r="C43" s="8" t="s">
        <v>24</v>
      </c>
      <c r="D43" s="9"/>
      <c r="E43" s="12"/>
      <c r="F43" s="12"/>
      <c r="G43" s="12"/>
      <c r="H43" s="12"/>
      <c r="I43" s="12"/>
      <c r="J43" s="12"/>
      <c r="K43" s="162"/>
      <c r="L43" s="162"/>
      <c r="M43" s="12"/>
      <c r="N43" s="12"/>
      <c r="O43" s="13"/>
      <c r="P43" s="12"/>
      <c r="Q43" s="12"/>
      <c r="R43" s="15"/>
      <c r="T43" s="212"/>
      <c r="U43" s="212"/>
    </row>
    <row r="44" spans="1:21" s="137" customFormat="1" ht="47.25" x14ac:dyDescent="0.25">
      <c r="A44" s="6" t="s">
        <v>58</v>
      </c>
      <c r="B44" s="23" t="s">
        <v>32</v>
      </c>
      <c r="C44" s="8" t="s">
        <v>24</v>
      </c>
      <c r="D44" s="9"/>
      <c r="E44" s="12"/>
      <c r="F44" s="12"/>
      <c r="G44" s="12"/>
      <c r="H44" s="12"/>
      <c r="I44" s="12"/>
      <c r="J44" s="12"/>
      <c r="K44" s="162"/>
      <c r="L44" s="162"/>
      <c r="M44" s="12"/>
      <c r="N44" s="12"/>
      <c r="O44" s="13"/>
      <c r="P44" s="12"/>
      <c r="Q44" s="12"/>
      <c r="R44" s="15"/>
      <c r="T44" s="212"/>
      <c r="U44" s="212"/>
    </row>
    <row r="45" spans="1:21" s="137" customFormat="1" x14ac:dyDescent="0.25">
      <c r="A45" s="6" t="s">
        <v>59</v>
      </c>
      <c r="B45" s="7" t="s">
        <v>34</v>
      </c>
      <c r="C45" s="8" t="s">
        <v>24</v>
      </c>
      <c r="D45" s="9"/>
      <c r="E45" s="12"/>
      <c r="F45" s="12"/>
      <c r="G45" s="12"/>
      <c r="H45" s="12"/>
      <c r="I45" s="12"/>
      <c r="J45" s="12"/>
      <c r="K45" s="162"/>
      <c r="L45" s="162"/>
      <c r="M45" s="12"/>
      <c r="N45" s="12"/>
      <c r="O45" s="13"/>
      <c r="P45" s="12"/>
      <c r="Q45" s="12"/>
      <c r="R45" s="15"/>
      <c r="T45" s="212"/>
      <c r="U45" s="212"/>
    </row>
    <row r="46" spans="1:21" s="137" customFormat="1" x14ac:dyDescent="0.25">
      <c r="A46" s="6" t="s">
        <v>60</v>
      </c>
      <c r="B46" s="7" t="s">
        <v>36</v>
      </c>
      <c r="C46" s="8" t="s">
        <v>24</v>
      </c>
      <c r="D46" s="19">
        <v>1377186000</v>
      </c>
      <c r="E46" s="18">
        <v>1483465026.6199999</v>
      </c>
      <c r="F46" s="18">
        <v>1562032705</v>
      </c>
      <c r="G46" s="18">
        <v>1787955652.6217852</v>
      </c>
      <c r="H46" s="18">
        <v>1748375847.76</v>
      </c>
      <c r="I46" s="18">
        <v>1875496092.9077201</v>
      </c>
      <c r="J46" s="18">
        <v>1945669342.9999998</v>
      </c>
      <c r="K46" s="18">
        <v>1957743973.4870105</v>
      </c>
      <c r="L46" s="18">
        <v>2203581668.112</v>
      </c>
      <c r="M46" s="18">
        <v>2042049636.1359289</v>
      </c>
      <c r="N46" s="18">
        <v>2522212367.9173999</v>
      </c>
      <c r="O46" s="18">
        <v>2129057923.2465727</v>
      </c>
      <c r="P46" s="12"/>
      <c r="Q46" s="18">
        <f>G46+I46+K46+M46+O46</f>
        <v>9792303278.3990173</v>
      </c>
      <c r="R46" s="15"/>
      <c r="T46" s="212"/>
      <c r="U46" s="212"/>
    </row>
    <row r="47" spans="1:21" s="137" customFormat="1" x14ac:dyDescent="0.25">
      <c r="A47" s="6" t="s">
        <v>61</v>
      </c>
      <c r="B47" s="7" t="s">
        <v>38</v>
      </c>
      <c r="C47" s="8" t="s">
        <v>24</v>
      </c>
      <c r="D47" s="9"/>
      <c r="E47" s="22"/>
      <c r="F47" s="12"/>
      <c r="G47" s="12"/>
      <c r="H47" s="12"/>
      <c r="I47" s="12"/>
      <c r="J47" s="12"/>
      <c r="K47" s="162"/>
      <c r="L47" s="18"/>
      <c r="M47" s="12"/>
      <c r="N47" s="12"/>
      <c r="O47" s="13"/>
      <c r="P47" s="12"/>
      <c r="Q47" s="18"/>
      <c r="R47" s="15"/>
      <c r="T47" s="212"/>
      <c r="U47" s="212"/>
    </row>
    <row r="48" spans="1:21" s="137" customFormat="1" x14ac:dyDescent="0.25">
      <c r="A48" s="6" t="s">
        <v>62</v>
      </c>
      <c r="B48" s="7" t="s">
        <v>40</v>
      </c>
      <c r="C48" s="8" t="s">
        <v>24</v>
      </c>
      <c r="D48" s="17">
        <v>9344000</v>
      </c>
      <c r="E48" s="18">
        <v>18910639.52</v>
      </c>
      <c r="F48" s="18">
        <v>19267000</v>
      </c>
      <c r="G48" s="18">
        <v>10117436.461232986</v>
      </c>
      <c r="H48" s="18">
        <v>16862905.109999999</v>
      </c>
      <c r="I48" s="18">
        <v>15197331.772</v>
      </c>
      <c r="J48" s="18">
        <v>16119000</v>
      </c>
      <c r="K48" s="18">
        <v>15863794.546000995</v>
      </c>
      <c r="L48" s="18">
        <v>19548622.457677431</v>
      </c>
      <c r="M48" s="18">
        <v>16546931.733211847</v>
      </c>
      <c r="N48" s="18">
        <v>11650134.09564</v>
      </c>
      <c r="O48" s="18">
        <v>17251968.555807322</v>
      </c>
      <c r="P48" s="12"/>
      <c r="Q48" s="18">
        <f>G48+I48+K48+M48+O48</f>
        <v>74977463.068253145</v>
      </c>
      <c r="R48" s="15"/>
      <c r="T48" s="212"/>
      <c r="U48" s="212"/>
    </row>
    <row r="49" spans="1:21" s="137" customFormat="1" x14ac:dyDescent="0.25">
      <c r="A49" s="6" t="s">
        <v>63</v>
      </c>
      <c r="B49" s="7" t="s">
        <v>42</v>
      </c>
      <c r="C49" s="8" t="s">
        <v>24</v>
      </c>
      <c r="D49" s="9"/>
      <c r="E49" s="22"/>
      <c r="F49" s="12"/>
      <c r="G49" s="12"/>
      <c r="H49" s="12"/>
      <c r="I49" s="12"/>
      <c r="J49" s="12"/>
      <c r="K49" s="162"/>
      <c r="L49" s="18"/>
      <c r="M49" s="12"/>
      <c r="N49" s="12"/>
      <c r="O49" s="12"/>
      <c r="P49" s="12"/>
      <c r="Q49" s="18"/>
      <c r="R49" s="15"/>
      <c r="T49" s="212"/>
      <c r="U49" s="212"/>
    </row>
    <row r="50" spans="1:21" s="137" customFormat="1" x14ac:dyDescent="0.25">
      <c r="A50" s="6" t="s">
        <v>64</v>
      </c>
      <c r="B50" s="7" t="s">
        <v>44</v>
      </c>
      <c r="C50" s="8" t="s">
        <v>24</v>
      </c>
      <c r="D50" s="9"/>
      <c r="E50" s="22"/>
      <c r="F50" s="12"/>
      <c r="G50" s="12"/>
      <c r="H50" s="12"/>
      <c r="I50" s="12"/>
      <c r="J50" s="12"/>
      <c r="K50" s="162"/>
      <c r="L50" s="18"/>
      <c r="M50" s="12"/>
      <c r="N50" s="12"/>
      <c r="O50" s="12"/>
      <c r="P50" s="12"/>
      <c r="Q50" s="18"/>
      <c r="R50" s="15"/>
      <c r="T50" s="212"/>
      <c r="U50" s="212"/>
    </row>
    <row r="51" spans="1:21" s="137" customFormat="1" ht="47.25" x14ac:dyDescent="0.25">
      <c r="A51" s="6" t="s">
        <v>65</v>
      </c>
      <c r="B51" s="16" t="s">
        <v>46</v>
      </c>
      <c r="C51" s="8" t="s">
        <v>24</v>
      </c>
      <c r="D51" s="9"/>
      <c r="E51" s="22"/>
      <c r="F51" s="12"/>
      <c r="G51" s="12"/>
      <c r="H51" s="12"/>
      <c r="I51" s="12"/>
      <c r="J51" s="12"/>
      <c r="K51" s="162"/>
      <c r="L51" s="18"/>
      <c r="M51" s="12"/>
      <c r="N51" s="12"/>
      <c r="O51" s="12"/>
      <c r="P51" s="12"/>
      <c r="Q51" s="18"/>
      <c r="R51" s="15"/>
      <c r="T51" s="212"/>
      <c r="U51" s="212"/>
    </row>
    <row r="52" spans="1:21" s="137" customFormat="1" ht="31.5" x14ac:dyDescent="0.25">
      <c r="A52" s="6" t="s">
        <v>66</v>
      </c>
      <c r="B52" s="23" t="s">
        <v>48</v>
      </c>
      <c r="C52" s="8" t="s">
        <v>24</v>
      </c>
      <c r="D52" s="9"/>
      <c r="E52" s="22"/>
      <c r="F52" s="12"/>
      <c r="G52" s="12"/>
      <c r="H52" s="12"/>
      <c r="I52" s="12"/>
      <c r="J52" s="12"/>
      <c r="K52" s="162"/>
      <c r="L52" s="18"/>
      <c r="M52" s="12"/>
      <c r="N52" s="12"/>
      <c r="O52" s="12"/>
      <c r="P52" s="12"/>
      <c r="Q52" s="18"/>
      <c r="R52" s="15"/>
      <c r="T52" s="212"/>
      <c r="U52" s="212"/>
    </row>
    <row r="53" spans="1:21" s="137" customFormat="1" x14ac:dyDescent="0.25">
      <c r="A53" s="6" t="s">
        <v>67</v>
      </c>
      <c r="B53" s="23" t="s">
        <v>50</v>
      </c>
      <c r="C53" s="8" t="s">
        <v>24</v>
      </c>
      <c r="D53" s="9"/>
      <c r="E53" s="22"/>
      <c r="F53" s="12"/>
      <c r="G53" s="12"/>
      <c r="H53" s="12"/>
      <c r="I53" s="12"/>
      <c r="J53" s="12"/>
      <c r="K53" s="162"/>
      <c r="L53" s="18"/>
      <c r="M53" s="12"/>
      <c r="N53" s="12"/>
      <c r="O53" s="12"/>
      <c r="P53" s="12"/>
      <c r="Q53" s="18"/>
      <c r="R53" s="15"/>
      <c r="T53" s="212"/>
      <c r="U53" s="212"/>
    </row>
    <row r="54" spans="1:21" s="137" customFormat="1" x14ac:dyDescent="0.25">
      <c r="A54" s="6" t="s">
        <v>68</v>
      </c>
      <c r="B54" s="7" t="s">
        <v>52</v>
      </c>
      <c r="C54" s="8" t="s">
        <v>24</v>
      </c>
      <c r="D54" s="17">
        <v>44599000</v>
      </c>
      <c r="E54" s="18">
        <v>42226534.719999999</v>
      </c>
      <c r="F54" s="18">
        <v>61367000</v>
      </c>
      <c r="G54" s="18">
        <v>40615701.037322879</v>
      </c>
      <c r="H54" s="18">
        <v>42641325.890000001</v>
      </c>
      <c r="I54" s="18">
        <v>41320715.127199247</v>
      </c>
      <c r="J54" s="18">
        <v>74713000</v>
      </c>
      <c r="K54" s="18">
        <v>43204308.872141086</v>
      </c>
      <c r="L54" s="18">
        <v>64881028.630322389</v>
      </c>
      <c r="M54" s="18">
        <v>45449399.440753371</v>
      </c>
      <c r="N54" s="18">
        <v>51154030.866960011</v>
      </c>
      <c r="O54" s="18">
        <v>47973258.979975253</v>
      </c>
      <c r="P54" s="12"/>
      <c r="Q54" s="18">
        <f>G54+I54+K54+M54+O54</f>
        <v>218563383.45739183</v>
      </c>
      <c r="R54" s="15"/>
      <c r="T54" s="212"/>
      <c r="U54" s="212"/>
    </row>
    <row r="55" spans="1:21" s="137" customFormat="1" x14ac:dyDescent="0.25">
      <c r="A55" s="6" t="s">
        <v>69</v>
      </c>
      <c r="B55" s="50" t="s">
        <v>70</v>
      </c>
      <c r="C55" s="8" t="s">
        <v>24</v>
      </c>
      <c r="D55" s="17">
        <v>452476580</v>
      </c>
      <c r="E55" s="18">
        <v>501351156.50860029</v>
      </c>
      <c r="F55" s="18">
        <v>485581505.53999996</v>
      </c>
      <c r="G55" s="18">
        <v>502809238.94107795</v>
      </c>
      <c r="H55" s="18">
        <v>460754222</v>
      </c>
      <c r="I55" s="18">
        <v>496408749.4610281</v>
      </c>
      <c r="J55" s="18">
        <v>611344208.67999995</v>
      </c>
      <c r="K55" s="18">
        <v>518249743.51327842</v>
      </c>
      <c r="L55" s="18">
        <v>662829674.76000011</v>
      </c>
      <c r="M55" s="18">
        <v>540951554.00958991</v>
      </c>
      <c r="N55" s="18">
        <v>757682474.54000008</v>
      </c>
      <c r="O55" s="49">
        <v>564587923.72767711</v>
      </c>
      <c r="P55" s="18"/>
      <c r="Q55" s="18">
        <f t="shared" ref="Q55:Q59" si="0">G55+I55+K55+M55+O55</f>
        <v>2623007209.6526518</v>
      </c>
      <c r="R55" s="27"/>
      <c r="T55" s="212"/>
      <c r="U55" s="212"/>
    </row>
    <row r="56" spans="1:21" s="137" customFormat="1" ht="31.5" x14ac:dyDescent="0.25">
      <c r="A56" s="6" t="s">
        <v>56</v>
      </c>
      <c r="B56" s="23" t="s">
        <v>71</v>
      </c>
      <c r="C56" s="8" t="s">
        <v>24</v>
      </c>
      <c r="D56" s="17">
        <v>27041435.420000002</v>
      </c>
      <c r="E56" s="18">
        <v>29063971.165720299</v>
      </c>
      <c r="F56" s="18">
        <v>30533049.444799997</v>
      </c>
      <c r="G56" s="18">
        <v>30788241.52359369</v>
      </c>
      <c r="H56" s="18">
        <v>25082398</v>
      </c>
      <c r="I56" s="18">
        <v>31111448.616170671</v>
      </c>
      <c r="J56" s="18">
        <v>37759315.671440005</v>
      </c>
      <c r="K56" s="18">
        <v>32481738.851655699</v>
      </c>
      <c r="L56" s="18">
        <v>39739343.675999999</v>
      </c>
      <c r="M56" s="18">
        <v>33912382.925132364</v>
      </c>
      <c r="N56" s="18">
        <v>41993838.378000006</v>
      </c>
      <c r="O56" s="18">
        <v>35406039.095169544</v>
      </c>
      <c r="P56" s="12"/>
      <c r="Q56" s="18">
        <f t="shared" si="0"/>
        <v>163699851.01172197</v>
      </c>
      <c r="R56" s="15"/>
      <c r="T56" s="212"/>
      <c r="U56" s="212"/>
    </row>
    <row r="57" spans="1:21" s="137" customFormat="1" x14ac:dyDescent="0.25">
      <c r="A57" s="6" t="s">
        <v>57</v>
      </c>
      <c r="B57" s="20" t="s">
        <v>72</v>
      </c>
      <c r="C57" s="8" t="s">
        <v>24</v>
      </c>
      <c r="D57" s="17">
        <v>330739182.26999998</v>
      </c>
      <c r="E57" s="18">
        <v>354444458.81999999</v>
      </c>
      <c r="F57" s="18">
        <v>320912906.0399999</v>
      </c>
      <c r="G57" s="18">
        <v>348518000.67918199</v>
      </c>
      <c r="H57" s="18">
        <v>338902416</v>
      </c>
      <c r="I57" s="18">
        <v>344050111.24912018</v>
      </c>
      <c r="J57" s="18">
        <v>463051529.43000001</v>
      </c>
      <c r="K57" s="18">
        <v>359203648.8994745</v>
      </c>
      <c r="L57" s="18">
        <v>529771036.58999997</v>
      </c>
      <c r="M57" s="18">
        <v>375024617.53099322</v>
      </c>
      <c r="N57" s="18">
        <v>594425138.10000002</v>
      </c>
      <c r="O57" s="18">
        <v>391542413.85122383</v>
      </c>
      <c r="P57" s="12"/>
      <c r="Q57" s="18">
        <f t="shared" si="0"/>
        <v>1818338792.2099938</v>
      </c>
      <c r="R57" s="15"/>
      <c r="T57" s="212"/>
      <c r="U57" s="212"/>
    </row>
    <row r="58" spans="1:21" s="137" customFormat="1" ht="31.5" x14ac:dyDescent="0.25">
      <c r="A58" s="6" t="s">
        <v>73</v>
      </c>
      <c r="B58" s="25" t="s">
        <v>74</v>
      </c>
      <c r="C58" s="8" t="s">
        <v>24</v>
      </c>
      <c r="D58" s="17">
        <v>330739182.26999998</v>
      </c>
      <c r="E58" s="18">
        <v>354444458.81999999</v>
      </c>
      <c r="F58" s="18">
        <v>320912906.0399999</v>
      </c>
      <c r="G58" s="18">
        <v>348518000.67918199</v>
      </c>
      <c r="H58" s="18">
        <v>338902416</v>
      </c>
      <c r="I58" s="18">
        <v>344050111.24912018</v>
      </c>
      <c r="J58" s="18">
        <v>463051529.43000001</v>
      </c>
      <c r="K58" s="18">
        <v>359203648.8994745</v>
      </c>
      <c r="L58" s="18">
        <v>523025990.94</v>
      </c>
      <c r="M58" s="18">
        <v>375024617.53099322</v>
      </c>
      <c r="N58" s="18">
        <v>587127308.39999998</v>
      </c>
      <c r="O58" s="18">
        <v>391542413.85122383</v>
      </c>
      <c r="P58" s="12"/>
      <c r="Q58" s="18">
        <f t="shared" si="0"/>
        <v>1818338792.2099938</v>
      </c>
      <c r="R58" s="15"/>
      <c r="T58" s="212"/>
      <c r="U58" s="212"/>
    </row>
    <row r="59" spans="1:21" s="137" customFormat="1" ht="47.25" x14ac:dyDescent="0.25">
      <c r="A59" s="6" t="s">
        <v>75</v>
      </c>
      <c r="B59" s="26" t="s">
        <v>76</v>
      </c>
      <c r="C59" s="8" t="s">
        <v>24</v>
      </c>
      <c r="D59" s="17">
        <v>326780345.69999999</v>
      </c>
      <c r="E59" s="18">
        <v>349582760.18000001</v>
      </c>
      <c r="F59" s="18">
        <v>315674099.58999991</v>
      </c>
      <c r="G59" s="18">
        <v>343206176.39229262</v>
      </c>
      <c r="H59" s="18">
        <v>334436606</v>
      </c>
      <c r="I59" s="18">
        <v>338938773.47432208</v>
      </c>
      <c r="J59" s="18">
        <v>456549377.47000003</v>
      </c>
      <c r="K59" s="18">
        <v>399582533.39718801</v>
      </c>
      <c r="L59" s="18">
        <v>523025990.94</v>
      </c>
      <c r="M59" s="18">
        <v>416563023.19817197</v>
      </c>
      <c r="N59" s="18">
        <v>587127308.39999998</v>
      </c>
      <c r="O59" s="18">
        <v>434210819.50395399</v>
      </c>
      <c r="P59" s="12"/>
      <c r="Q59" s="18">
        <f t="shared" si="0"/>
        <v>1932501325.9659286</v>
      </c>
      <c r="R59" s="15"/>
      <c r="T59" s="212"/>
      <c r="U59" s="212"/>
    </row>
    <row r="60" spans="1:21" s="137" customFormat="1" x14ac:dyDescent="0.25">
      <c r="A60" s="6" t="s">
        <v>77</v>
      </c>
      <c r="B60" s="26" t="s">
        <v>78</v>
      </c>
      <c r="C60" s="8" t="s">
        <v>24</v>
      </c>
      <c r="D60" s="9"/>
      <c r="E60" s="12"/>
      <c r="F60" s="12"/>
      <c r="G60" s="24"/>
      <c r="H60" s="24"/>
      <c r="I60" s="12"/>
      <c r="J60" s="12"/>
      <c r="K60" s="162"/>
      <c r="L60" s="18"/>
      <c r="M60" s="12"/>
      <c r="N60" s="12"/>
      <c r="O60" s="12"/>
      <c r="P60" s="12"/>
      <c r="Q60" s="18"/>
      <c r="R60" s="15"/>
      <c r="T60" s="212"/>
      <c r="U60" s="212"/>
    </row>
    <row r="61" spans="1:21" s="137" customFormat="1" x14ac:dyDescent="0.25">
      <c r="A61" s="6" t="s">
        <v>79</v>
      </c>
      <c r="B61" s="25" t="s">
        <v>80</v>
      </c>
      <c r="C61" s="8" t="s">
        <v>24</v>
      </c>
      <c r="D61" s="17">
        <v>3958836.57</v>
      </c>
      <c r="E61" s="18">
        <v>4861698.6399999997</v>
      </c>
      <c r="F61" s="18">
        <v>5238806.450000002</v>
      </c>
      <c r="G61" s="18">
        <v>5311824.2868893612</v>
      </c>
      <c r="H61" s="18">
        <v>4465810</v>
      </c>
      <c r="I61" s="18">
        <v>5111337.7747980803</v>
      </c>
      <c r="J61" s="18">
        <v>6502151.9600000009</v>
      </c>
      <c r="K61" s="18">
        <v>5335490.0406928258</v>
      </c>
      <c r="L61" s="18">
        <v>6745045.6499999985</v>
      </c>
      <c r="M61" s="18">
        <v>5565250.4330265271</v>
      </c>
      <c r="N61" s="18">
        <v>7297829.7000000002</v>
      </c>
      <c r="O61" s="18">
        <v>5802376.3573677577</v>
      </c>
      <c r="P61" s="12"/>
      <c r="Q61" s="18">
        <f>G61+I61+K61+M61+O61</f>
        <v>27126278.892774552</v>
      </c>
      <c r="R61" s="15"/>
      <c r="T61" s="212"/>
      <c r="U61" s="212"/>
    </row>
    <row r="62" spans="1:21" s="137" customFormat="1" x14ac:dyDescent="0.25">
      <c r="A62" s="6" t="s">
        <v>58</v>
      </c>
      <c r="B62" s="20" t="s">
        <v>81</v>
      </c>
      <c r="C62" s="8" t="s">
        <v>24</v>
      </c>
      <c r="D62" s="17">
        <v>79605406.368475005</v>
      </c>
      <c r="E62" s="18">
        <v>107301010.82288</v>
      </c>
      <c r="F62" s="18">
        <v>119390413.44520003</v>
      </c>
      <c r="G62" s="18">
        <v>108401772.71830228</v>
      </c>
      <c r="H62" s="18">
        <v>81749926</v>
      </c>
      <c r="I62" s="18">
        <v>105922028.37573731</v>
      </c>
      <c r="J62" s="18">
        <v>93983738.668559998</v>
      </c>
      <c r="K62" s="18">
        <v>110567125.94405971</v>
      </c>
      <c r="L62" s="18">
        <v>73742094.393999994</v>
      </c>
      <c r="M62" s="18">
        <v>115328440.47044164</v>
      </c>
      <c r="N62" s="18">
        <v>99218325.922000006</v>
      </c>
      <c r="O62" s="18">
        <v>120242390.59334993</v>
      </c>
      <c r="P62" s="12"/>
      <c r="Q62" s="18">
        <f>G62+I62+K62+M62+O62</f>
        <v>560461758.1018908</v>
      </c>
      <c r="R62" s="15"/>
      <c r="T62" s="212"/>
      <c r="U62" s="212"/>
    </row>
    <row r="63" spans="1:21" s="137" customFormat="1" x14ac:dyDescent="0.25">
      <c r="A63" s="6" t="s">
        <v>82</v>
      </c>
      <c r="B63" s="20" t="s">
        <v>83</v>
      </c>
      <c r="C63" s="8" t="s">
        <v>24</v>
      </c>
      <c r="D63" s="17">
        <v>15090555.941524997</v>
      </c>
      <c r="E63" s="18">
        <v>10541715.699999999</v>
      </c>
      <c r="F63" s="18">
        <v>14745136.609999999</v>
      </c>
      <c r="G63" s="18">
        <v>15101224.02</v>
      </c>
      <c r="H63" s="18">
        <v>15019482</v>
      </c>
      <c r="I63" s="18">
        <v>15325161.219999999</v>
      </c>
      <c r="J63" s="18">
        <v>16549624.91</v>
      </c>
      <c r="K63" s="18">
        <v>15997229.818088489</v>
      </c>
      <c r="L63" s="18">
        <v>19577200.100000001</v>
      </c>
      <c r="M63" s="18">
        <v>16686113.083022689</v>
      </c>
      <c r="N63" s="18">
        <v>22045172.140000001</v>
      </c>
      <c r="O63" s="18">
        <v>17397080.18793378</v>
      </c>
      <c r="P63" s="18"/>
      <c r="Q63" s="18">
        <f>G63+I63+K63+M63+O63</f>
        <v>80506808.329044968</v>
      </c>
      <c r="R63" s="27"/>
      <c r="T63" s="212"/>
      <c r="U63" s="212"/>
    </row>
    <row r="64" spans="1:21" s="137" customFormat="1" ht="31.5" x14ac:dyDescent="0.25">
      <c r="A64" s="6" t="s">
        <v>84</v>
      </c>
      <c r="B64" s="50" t="s">
        <v>85</v>
      </c>
      <c r="C64" s="8" t="s">
        <v>24</v>
      </c>
      <c r="D64" s="17">
        <v>57128286.369999997</v>
      </c>
      <c r="E64" s="18">
        <v>57829714.920000017</v>
      </c>
      <c r="F64" s="18">
        <v>84137056.899999976</v>
      </c>
      <c r="G64" s="18">
        <v>94092253.756050006</v>
      </c>
      <c r="H64" s="18">
        <v>90652160.760000005</v>
      </c>
      <c r="I64" s="18">
        <v>94464282.336795554</v>
      </c>
      <c r="J64" s="18">
        <v>91981184.167096764</v>
      </c>
      <c r="K64" s="18">
        <v>98606912.674457058</v>
      </c>
      <c r="L64" s="18">
        <v>96491175.200000003</v>
      </c>
      <c r="M64" s="18">
        <v>102853188.60602197</v>
      </c>
      <c r="N64" s="18">
        <v>94537766.800000012</v>
      </c>
      <c r="O64" s="49">
        <v>107235589.31074326</v>
      </c>
      <c r="P64" s="18"/>
      <c r="Q64" s="18">
        <f>G64+I64+K64+M64+O64</f>
        <v>497252226.6840679</v>
      </c>
      <c r="R64" s="27"/>
      <c r="T64" s="212"/>
      <c r="U64" s="212"/>
    </row>
    <row r="65" spans="1:21" s="137" customFormat="1" ht="47.25" x14ac:dyDescent="0.25">
      <c r="A65" s="6" t="s">
        <v>86</v>
      </c>
      <c r="B65" s="23" t="s">
        <v>87</v>
      </c>
      <c r="C65" s="8" t="s">
        <v>24</v>
      </c>
      <c r="D65" s="9"/>
      <c r="E65" s="12"/>
      <c r="F65" s="12"/>
      <c r="G65" s="12"/>
      <c r="H65" s="12"/>
      <c r="I65" s="12"/>
      <c r="J65" s="12"/>
      <c r="K65" s="162"/>
      <c r="L65" s="162"/>
      <c r="M65" s="12"/>
      <c r="N65" s="12"/>
      <c r="O65" s="13"/>
      <c r="P65" s="12"/>
      <c r="Q65" s="12"/>
      <c r="R65" s="15"/>
      <c r="T65" s="212"/>
      <c r="U65" s="212"/>
    </row>
    <row r="66" spans="1:21" s="137" customFormat="1" ht="47.25" x14ac:dyDescent="0.25">
      <c r="A66" s="6" t="s">
        <v>88</v>
      </c>
      <c r="B66" s="23" t="s">
        <v>89</v>
      </c>
      <c r="C66" s="8" t="s">
        <v>24</v>
      </c>
      <c r="D66" s="9"/>
      <c r="E66" s="12"/>
      <c r="F66" s="12"/>
      <c r="G66" s="12"/>
      <c r="H66" s="12"/>
      <c r="I66" s="12"/>
      <c r="J66" s="12"/>
      <c r="K66" s="162"/>
      <c r="L66" s="18">
        <v>15441246.280000001</v>
      </c>
      <c r="M66" s="12"/>
      <c r="N66" s="18">
        <v>14368954.710000001</v>
      </c>
      <c r="O66" s="13"/>
      <c r="P66" s="12"/>
      <c r="Q66" s="12"/>
      <c r="R66" s="15"/>
      <c r="T66" s="212"/>
      <c r="U66" s="212"/>
    </row>
    <row r="67" spans="1:21" s="137" customFormat="1" x14ac:dyDescent="0.25">
      <c r="A67" s="6" t="s">
        <v>90</v>
      </c>
      <c r="B67" s="20" t="s">
        <v>91</v>
      </c>
      <c r="C67" s="8" t="s">
        <v>24</v>
      </c>
      <c r="D67" s="9"/>
      <c r="E67" s="12"/>
      <c r="F67" s="12"/>
      <c r="G67" s="12"/>
      <c r="H67" s="12"/>
      <c r="I67" s="12"/>
      <c r="J67" s="12"/>
      <c r="K67" s="162"/>
      <c r="L67" s="162"/>
      <c r="M67" s="12"/>
      <c r="N67" s="162"/>
      <c r="O67" s="13"/>
      <c r="P67" s="12"/>
      <c r="Q67" s="12"/>
      <c r="R67" s="15"/>
      <c r="T67" s="212"/>
      <c r="U67" s="212"/>
    </row>
    <row r="68" spans="1:21" s="137" customFormat="1" x14ac:dyDescent="0.25">
      <c r="A68" s="6" t="s">
        <v>92</v>
      </c>
      <c r="B68" s="20" t="s">
        <v>93</v>
      </c>
      <c r="C68" s="8" t="s">
        <v>24</v>
      </c>
      <c r="D68" s="9"/>
      <c r="E68" s="12"/>
      <c r="F68" s="12"/>
      <c r="G68" s="12"/>
      <c r="H68" s="12"/>
      <c r="I68" s="12"/>
      <c r="J68" s="12"/>
      <c r="K68" s="162"/>
      <c r="L68" s="162"/>
      <c r="M68" s="12"/>
      <c r="N68" s="162"/>
      <c r="O68" s="13"/>
      <c r="P68" s="12"/>
      <c r="Q68" s="12"/>
      <c r="R68" s="15"/>
      <c r="T68" s="212"/>
      <c r="U68" s="212"/>
    </row>
    <row r="69" spans="1:21" s="137" customFormat="1" x14ac:dyDescent="0.25">
      <c r="A69" s="6" t="s">
        <v>94</v>
      </c>
      <c r="B69" s="20" t="s">
        <v>95</v>
      </c>
      <c r="C69" s="8" t="s">
        <v>24</v>
      </c>
      <c r="D69" s="17">
        <v>57128286.369999997</v>
      </c>
      <c r="E69" s="18">
        <v>57829714.920000017</v>
      </c>
      <c r="F69" s="18">
        <v>84137056.899999976</v>
      </c>
      <c r="G69" s="18">
        <v>94092253.756050006</v>
      </c>
      <c r="H69" s="18">
        <v>90652160.760000005</v>
      </c>
      <c r="I69" s="18">
        <v>94464282.336795554</v>
      </c>
      <c r="J69" s="18">
        <v>91981184.167096764</v>
      </c>
      <c r="K69" s="18">
        <v>98606912.674457058</v>
      </c>
      <c r="L69" s="18">
        <v>81049928.920000002</v>
      </c>
      <c r="M69" s="18">
        <v>102853188.60602197</v>
      </c>
      <c r="N69" s="18">
        <v>80168812.090000004</v>
      </c>
      <c r="O69" s="18">
        <v>107235589.31074326</v>
      </c>
      <c r="P69" s="12"/>
      <c r="Q69" s="18">
        <f t="shared" ref="Q69:Q75" si="1">G69+I69+K69+M69+O69</f>
        <v>497252226.6840679</v>
      </c>
      <c r="R69" s="15"/>
      <c r="T69" s="212"/>
      <c r="U69" s="212"/>
    </row>
    <row r="70" spans="1:21" s="137" customFormat="1" ht="31.5" x14ac:dyDescent="0.25">
      <c r="A70" s="6" t="s">
        <v>96</v>
      </c>
      <c r="B70" s="50" t="s">
        <v>97</v>
      </c>
      <c r="C70" s="8" t="s">
        <v>24</v>
      </c>
      <c r="D70" s="17">
        <v>634337210</v>
      </c>
      <c r="E70" s="18">
        <v>715310019.82999992</v>
      </c>
      <c r="F70" s="18">
        <v>749868761.55000031</v>
      </c>
      <c r="G70" s="18">
        <v>906764279.34000003</v>
      </c>
      <c r="H70" s="18">
        <v>906366618</v>
      </c>
      <c r="I70" s="18">
        <v>959133843.67508245</v>
      </c>
      <c r="J70" s="18">
        <v>981608745.59290302</v>
      </c>
      <c r="K70" s="18">
        <v>1001195635.2898226</v>
      </c>
      <c r="L70" s="18">
        <v>1082990000</v>
      </c>
      <c r="M70" s="18">
        <v>1044309782.2964784</v>
      </c>
      <c r="N70" s="18">
        <v>1178651864.6737425</v>
      </c>
      <c r="O70" s="18">
        <v>1088806058.8622346</v>
      </c>
      <c r="P70" s="18"/>
      <c r="Q70" s="18">
        <f t="shared" si="1"/>
        <v>5000209599.4636173</v>
      </c>
      <c r="R70" s="27"/>
      <c r="T70" s="212"/>
      <c r="U70" s="212"/>
    </row>
    <row r="71" spans="1:21" s="137" customFormat="1" ht="31.5" x14ac:dyDescent="0.25">
      <c r="A71" s="6" t="s">
        <v>98</v>
      </c>
      <c r="B71" s="50" t="s">
        <v>99</v>
      </c>
      <c r="C71" s="8" t="s">
        <v>24</v>
      </c>
      <c r="D71" s="17">
        <v>180163120</v>
      </c>
      <c r="E71" s="18">
        <v>196755755.16999996</v>
      </c>
      <c r="F71" s="18">
        <v>236939594.84999996</v>
      </c>
      <c r="G71" s="18">
        <v>243154605.2072131</v>
      </c>
      <c r="H71" s="18">
        <v>253994239</v>
      </c>
      <c r="I71" s="18">
        <v>279245323.15999997</v>
      </c>
      <c r="J71" s="18">
        <v>234530066.31999999</v>
      </c>
      <c r="K71" s="18">
        <v>291491328.93865293</v>
      </c>
      <c r="L71" s="18">
        <v>310095385.45999998</v>
      </c>
      <c r="M71" s="18">
        <v>304043720.86292315</v>
      </c>
      <c r="N71" s="18">
        <v>384442910.95999998</v>
      </c>
      <c r="O71" s="18">
        <v>316998510.44829673</v>
      </c>
      <c r="P71" s="18"/>
      <c r="Q71" s="18">
        <f t="shared" si="1"/>
        <v>1434933488.6170859</v>
      </c>
      <c r="R71" s="27"/>
      <c r="T71" s="212"/>
      <c r="U71" s="212"/>
    </row>
    <row r="72" spans="1:21" s="137" customFormat="1" x14ac:dyDescent="0.25">
      <c r="A72" s="6" t="s">
        <v>100</v>
      </c>
      <c r="B72" s="50" t="s">
        <v>101</v>
      </c>
      <c r="C72" s="8" t="s">
        <v>24</v>
      </c>
      <c r="D72" s="17">
        <v>27557220</v>
      </c>
      <c r="E72" s="18">
        <v>31716474.309999999</v>
      </c>
      <c r="F72" s="18">
        <v>32889746.109999627</v>
      </c>
      <c r="G72" s="18">
        <v>34129966.549999997</v>
      </c>
      <c r="H72" s="18">
        <v>38236111</v>
      </c>
      <c r="I72" s="18">
        <v>40669584.349000007</v>
      </c>
      <c r="J72" s="18">
        <v>46848476.090000004</v>
      </c>
      <c r="K72" s="18">
        <v>42453105.588737696</v>
      </c>
      <c r="L72" s="18">
        <v>72634141.949999988</v>
      </c>
      <c r="M72" s="18">
        <v>44281249.230926119</v>
      </c>
      <c r="N72" s="18">
        <v>86022967.639999986</v>
      </c>
      <c r="O72" s="49">
        <v>46167998.494275533</v>
      </c>
      <c r="P72" s="18"/>
      <c r="Q72" s="18">
        <f t="shared" si="1"/>
        <v>207701904.21293935</v>
      </c>
      <c r="R72" s="27"/>
      <c r="T72" s="212"/>
      <c r="U72" s="212"/>
    </row>
    <row r="73" spans="1:21" s="137" customFormat="1" x14ac:dyDescent="0.25">
      <c r="A73" s="6" t="s">
        <v>102</v>
      </c>
      <c r="B73" s="20" t="s">
        <v>103</v>
      </c>
      <c r="C73" s="8" t="s">
        <v>24</v>
      </c>
      <c r="D73" s="17">
        <v>24332400</v>
      </c>
      <c r="E73" s="18">
        <v>29835903.399999999</v>
      </c>
      <c r="F73" s="18">
        <v>30547705</v>
      </c>
      <c r="G73" s="18">
        <v>31200000</v>
      </c>
      <c r="H73" s="18">
        <v>35821173</v>
      </c>
      <c r="I73" s="18">
        <v>38000000</v>
      </c>
      <c r="J73" s="18">
        <v>43028343</v>
      </c>
      <c r="K73" s="18">
        <v>39666449.4657344</v>
      </c>
      <c r="L73" s="18">
        <v>68142533</v>
      </c>
      <c r="M73" s="18">
        <v>41374592.283399299</v>
      </c>
      <c r="N73" s="18">
        <v>83297399</v>
      </c>
      <c r="O73" s="18">
        <v>43137493.801940158</v>
      </c>
      <c r="P73" s="12"/>
      <c r="Q73" s="18">
        <f t="shared" si="1"/>
        <v>193378535.55107385</v>
      </c>
      <c r="R73" s="15"/>
      <c r="T73" s="212"/>
      <c r="U73" s="212"/>
    </row>
    <row r="74" spans="1:21" s="137" customFormat="1" x14ac:dyDescent="0.25">
      <c r="A74" s="6" t="s">
        <v>104</v>
      </c>
      <c r="B74" s="20" t="s">
        <v>105</v>
      </c>
      <c r="C74" s="8" t="s">
        <v>24</v>
      </c>
      <c r="D74" s="17">
        <v>3224820</v>
      </c>
      <c r="E74" s="18">
        <v>1880570.91</v>
      </c>
      <c r="F74" s="18">
        <v>2342041.1099996269</v>
      </c>
      <c r="G74" s="18">
        <v>2929966.55</v>
      </c>
      <c r="H74" s="18">
        <v>2414938</v>
      </c>
      <c r="I74" s="18">
        <v>2669584.3490000069</v>
      </c>
      <c r="J74" s="18">
        <v>3820133.0900000036</v>
      </c>
      <c r="K74" s="18">
        <v>2786656.12300327</v>
      </c>
      <c r="L74" s="18">
        <v>4491608.9499999909</v>
      </c>
      <c r="M74" s="18">
        <v>2906656.9475268219</v>
      </c>
      <c r="N74" s="18">
        <v>2725568.6399999931</v>
      </c>
      <c r="O74" s="18">
        <v>3030504.6923353751</v>
      </c>
      <c r="P74" s="12"/>
      <c r="Q74" s="18">
        <f t="shared" si="1"/>
        <v>14323368.661865473</v>
      </c>
      <c r="R74" s="15"/>
      <c r="T74" s="212"/>
      <c r="U74" s="212"/>
    </row>
    <row r="75" spans="1:21" s="137" customFormat="1" x14ac:dyDescent="0.25">
      <c r="A75" s="6" t="s">
        <v>106</v>
      </c>
      <c r="B75" s="50" t="s">
        <v>107</v>
      </c>
      <c r="C75" s="8" t="s">
        <v>24</v>
      </c>
      <c r="D75" s="17">
        <v>79469530</v>
      </c>
      <c r="E75" s="18">
        <v>41644106.801399767</v>
      </c>
      <c r="F75" s="18">
        <v>53250040.050000161</v>
      </c>
      <c r="G75" s="18">
        <v>57738446.325999998</v>
      </c>
      <c r="H75" s="18">
        <v>57876728</v>
      </c>
      <c r="I75" s="18">
        <v>62092356.82501334</v>
      </c>
      <c r="J75" s="18">
        <v>70188662.150000289</v>
      </c>
      <c r="K75" s="18">
        <v>64815350.90020369</v>
      </c>
      <c r="L75" s="18">
        <v>62970941.829999998</v>
      </c>
      <c r="M75" s="18">
        <v>67606472.303954542</v>
      </c>
      <c r="N75" s="18">
        <v>83678548.269999981</v>
      </c>
      <c r="O75" s="49">
        <v>70487069.939128146</v>
      </c>
      <c r="P75" s="18"/>
      <c r="Q75" s="18">
        <f t="shared" si="1"/>
        <v>322739696.29429972</v>
      </c>
      <c r="R75" s="27"/>
      <c r="T75" s="212"/>
      <c r="U75" s="212"/>
    </row>
    <row r="76" spans="1:21" s="137" customFormat="1" x14ac:dyDescent="0.25">
      <c r="A76" s="6" t="s">
        <v>108</v>
      </c>
      <c r="B76" s="20" t="s">
        <v>109</v>
      </c>
      <c r="C76" s="8" t="s">
        <v>24</v>
      </c>
      <c r="D76" s="17"/>
      <c r="E76" s="12"/>
      <c r="F76" s="12"/>
      <c r="G76" s="12"/>
      <c r="H76" s="12"/>
      <c r="I76" s="12"/>
      <c r="J76" s="12"/>
      <c r="K76" s="162"/>
      <c r="L76" s="162"/>
      <c r="M76" s="12"/>
      <c r="N76" s="162"/>
      <c r="O76" s="13"/>
      <c r="P76" s="12"/>
      <c r="Q76" s="18"/>
      <c r="R76" s="15"/>
      <c r="T76" s="212"/>
      <c r="U76" s="212"/>
    </row>
    <row r="77" spans="1:21" s="137" customFormat="1" ht="15.75" customHeight="1" x14ac:dyDescent="0.25">
      <c r="A77" s="6" t="s">
        <v>110</v>
      </c>
      <c r="B77" s="20" t="s">
        <v>111</v>
      </c>
      <c r="C77" s="8" t="s">
        <v>24</v>
      </c>
      <c r="D77" s="17">
        <v>19539930</v>
      </c>
      <c r="E77" s="18">
        <v>27092960.27</v>
      </c>
      <c r="F77" s="18">
        <v>27623368.07</v>
      </c>
      <c r="G77" s="18">
        <v>24361394.489999998</v>
      </c>
      <c r="H77" s="18">
        <v>23188306</v>
      </c>
      <c r="I77" s="18">
        <v>19288693.960000005</v>
      </c>
      <c r="J77" s="18">
        <v>22524337.290000003</v>
      </c>
      <c r="K77" s="18">
        <v>20134579.058535699</v>
      </c>
      <c r="L77" s="18">
        <v>21164852.289999999</v>
      </c>
      <c r="M77" s="18">
        <v>21001627.586164918</v>
      </c>
      <c r="N77" s="18">
        <v>20187946.469999995</v>
      </c>
      <c r="O77" s="18">
        <v>21896471.477553178</v>
      </c>
      <c r="P77" s="12"/>
      <c r="Q77" s="18">
        <f>G77+I77+K77+M77+O77</f>
        <v>106682766.57225379</v>
      </c>
      <c r="R77" s="15"/>
      <c r="T77" s="212"/>
      <c r="U77" s="212"/>
    </row>
    <row r="78" spans="1:21" s="137" customFormat="1" ht="16.5" thickBot="1" x14ac:dyDescent="0.3">
      <c r="A78" s="28" t="s">
        <v>112</v>
      </c>
      <c r="B78" s="29" t="s">
        <v>113</v>
      </c>
      <c r="C78" s="30" t="s">
        <v>24</v>
      </c>
      <c r="D78" s="31">
        <v>59929600</v>
      </c>
      <c r="E78" s="32">
        <v>14551146.531399768</v>
      </c>
      <c r="F78" s="32">
        <v>25626671.980000161</v>
      </c>
      <c r="G78" s="32">
        <v>33377051.835999999</v>
      </c>
      <c r="H78" s="32">
        <v>34688422</v>
      </c>
      <c r="I78" s="32">
        <v>42803662.865013331</v>
      </c>
      <c r="J78" s="32">
        <v>47664324.860000283</v>
      </c>
      <c r="K78" s="32">
        <v>44680771.841667987</v>
      </c>
      <c r="L78" s="32">
        <v>41806089.539999999</v>
      </c>
      <c r="M78" s="32">
        <v>46604844.717789628</v>
      </c>
      <c r="N78" s="32">
        <v>63490601.79999999</v>
      </c>
      <c r="O78" s="32">
        <v>48590598.461574964</v>
      </c>
      <c r="P78" s="33"/>
      <c r="Q78" s="32">
        <f>G78+I78+K78+M78+O78</f>
        <v>216056929.7220459</v>
      </c>
      <c r="R78" s="34"/>
      <c r="T78" s="212"/>
      <c r="U78" s="212"/>
    </row>
    <row r="79" spans="1:21" s="137" customFormat="1" x14ac:dyDescent="0.25">
      <c r="A79" s="35" t="s">
        <v>114</v>
      </c>
      <c r="B79" s="36" t="s">
        <v>115</v>
      </c>
      <c r="C79" s="37" t="s">
        <v>24</v>
      </c>
      <c r="D79" s="38"/>
      <c r="E79" s="39"/>
      <c r="F79" s="39"/>
      <c r="G79" s="38"/>
      <c r="H79" s="38"/>
      <c r="I79" s="40"/>
      <c r="J79" s="40"/>
      <c r="K79" s="164"/>
      <c r="L79" s="164"/>
      <c r="M79" s="40"/>
      <c r="N79" s="40"/>
      <c r="O79" s="41"/>
      <c r="P79" s="40"/>
      <c r="Q79" s="40"/>
      <c r="R79" s="126"/>
      <c r="T79" s="212"/>
      <c r="U79" s="212"/>
    </row>
    <row r="80" spans="1:21" s="137" customFormat="1" x14ac:dyDescent="0.25">
      <c r="A80" s="6" t="s">
        <v>116</v>
      </c>
      <c r="B80" s="20" t="s">
        <v>117</v>
      </c>
      <c r="C80" s="42" t="s">
        <v>24</v>
      </c>
      <c r="D80" s="43"/>
      <c r="E80" s="12"/>
      <c r="F80" s="12"/>
      <c r="G80" s="12"/>
      <c r="H80" s="12"/>
      <c r="I80" s="12"/>
      <c r="J80" s="12"/>
      <c r="K80" s="162"/>
      <c r="L80" s="162"/>
      <c r="M80" s="12"/>
      <c r="N80" s="12"/>
      <c r="O80" s="13"/>
      <c r="P80" s="12"/>
      <c r="Q80" s="12"/>
      <c r="R80" s="15"/>
      <c r="T80" s="212"/>
      <c r="U80" s="212"/>
    </row>
    <row r="81" spans="1:21" s="137" customFormat="1" x14ac:dyDescent="0.25">
      <c r="A81" s="6" t="s">
        <v>118</v>
      </c>
      <c r="B81" s="20" t="s">
        <v>119</v>
      </c>
      <c r="C81" s="42" t="s">
        <v>24</v>
      </c>
      <c r="D81" s="43"/>
      <c r="E81" s="12"/>
      <c r="F81" s="12"/>
      <c r="G81" s="12"/>
      <c r="H81" s="12"/>
      <c r="I81" s="12"/>
      <c r="J81" s="12"/>
      <c r="K81" s="162"/>
      <c r="L81" s="162"/>
      <c r="M81" s="12"/>
      <c r="N81" s="12"/>
      <c r="O81" s="13"/>
      <c r="P81" s="12"/>
      <c r="Q81" s="12"/>
      <c r="R81" s="15"/>
      <c r="T81" s="212"/>
      <c r="U81" s="212"/>
    </row>
    <row r="82" spans="1:21" s="137" customFormat="1" ht="16.5" thickBot="1" x14ac:dyDescent="0.3">
      <c r="A82" s="28" t="s">
        <v>120</v>
      </c>
      <c r="B82" s="29" t="s">
        <v>121</v>
      </c>
      <c r="C82" s="44" t="s">
        <v>24</v>
      </c>
      <c r="D82" s="45"/>
      <c r="E82" s="33"/>
      <c r="F82" s="33"/>
      <c r="G82" s="33"/>
      <c r="H82" s="33"/>
      <c r="I82" s="33"/>
      <c r="J82" s="33"/>
      <c r="K82" s="163"/>
      <c r="L82" s="163"/>
      <c r="M82" s="33"/>
      <c r="N82" s="33"/>
      <c r="O82" s="46"/>
      <c r="P82" s="33"/>
      <c r="Q82" s="33"/>
      <c r="R82" s="34"/>
      <c r="T82" s="212"/>
      <c r="U82" s="212"/>
    </row>
    <row r="83" spans="1:21" s="137" customFormat="1" ht="31.5" x14ac:dyDescent="0.25">
      <c r="A83" s="79" t="s">
        <v>122</v>
      </c>
      <c r="B83" s="54" t="s">
        <v>123</v>
      </c>
      <c r="C83" s="81" t="s">
        <v>24</v>
      </c>
      <c r="D83" s="48">
        <v>194642053.63000011</v>
      </c>
      <c r="E83" s="69">
        <v>226263749.68000007</v>
      </c>
      <c r="F83" s="69">
        <v>152276295</v>
      </c>
      <c r="G83" s="18">
        <v>227300137.53925467</v>
      </c>
      <c r="H83" s="18">
        <v>86746680.910000086</v>
      </c>
      <c r="I83" s="18">
        <v>244077844.15787959</v>
      </c>
      <c r="J83" s="18">
        <v>559435390.23000026</v>
      </c>
      <c r="K83" s="18">
        <v>233803590.29605317</v>
      </c>
      <c r="L83" s="18">
        <v>594899208.66000044</v>
      </c>
      <c r="M83" s="18">
        <v>223783355.4770937</v>
      </c>
      <c r="N83" s="18">
        <v>85397478.07999967</v>
      </c>
      <c r="O83" s="18">
        <v>213546952.53078794</v>
      </c>
      <c r="P83" s="18"/>
      <c r="Q83" s="18">
        <f>G83+I83+K83+M83+O83</f>
        <v>1142511880.0010691</v>
      </c>
      <c r="R83" s="27"/>
      <c r="T83" s="212"/>
      <c r="U83" s="212"/>
    </row>
    <row r="84" spans="1:21" s="137" customFormat="1" x14ac:dyDescent="0.25">
      <c r="A84" s="6" t="s">
        <v>124</v>
      </c>
      <c r="B84" s="7" t="s">
        <v>26</v>
      </c>
      <c r="C84" s="42" t="s">
        <v>24</v>
      </c>
      <c r="D84" s="48"/>
      <c r="E84" s="12"/>
      <c r="F84" s="12"/>
      <c r="G84" s="12"/>
      <c r="H84" s="12"/>
      <c r="I84" s="12"/>
      <c r="J84" s="12"/>
      <c r="K84" s="162"/>
      <c r="L84" s="162"/>
      <c r="M84" s="12"/>
      <c r="N84" s="12"/>
      <c r="O84" s="13"/>
      <c r="P84" s="12"/>
      <c r="Q84" s="12"/>
      <c r="R84" s="15"/>
      <c r="T84" s="212"/>
      <c r="U84" s="212"/>
    </row>
    <row r="85" spans="1:21" s="137" customFormat="1" ht="47.25" x14ac:dyDescent="0.25">
      <c r="A85" s="6" t="s">
        <v>125</v>
      </c>
      <c r="B85" s="23" t="s">
        <v>28</v>
      </c>
      <c r="C85" s="42" t="s">
        <v>24</v>
      </c>
      <c r="D85" s="48"/>
      <c r="E85" s="12"/>
      <c r="F85" s="12"/>
      <c r="G85" s="12"/>
      <c r="H85" s="12"/>
      <c r="I85" s="12"/>
      <c r="J85" s="12"/>
      <c r="K85" s="162"/>
      <c r="L85" s="162"/>
      <c r="M85" s="12"/>
      <c r="N85" s="12"/>
      <c r="O85" s="13"/>
      <c r="P85" s="12"/>
      <c r="Q85" s="12"/>
      <c r="R85" s="15"/>
      <c r="T85" s="212"/>
      <c r="U85" s="212"/>
    </row>
    <row r="86" spans="1:21" s="137" customFormat="1" ht="47.25" x14ac:dyDescent="0.25">
      <c r="A86" s="6" t="s">
        <v>126</v>
      </c>
      <c r="B86" s="23" t="s">
        <v>30</v>
      </c>
      <c r="C86" s="42" t="s">
        <v>24</v>
      </c>
      <c r="D86" s="48"/>
      <c r="E86" s="12"/>
      <c r="F86" s="12"/>
      <c r="G86" s="12"/>
      <c r="H86" s="12"/>
      <c r="I86" s="12"/>
      <c r="J86" s="12"/>
      <c r="K86" s="162"/>
      <c r="L86" s="162"/>
      <c r="M86" s="12"/>
      <c r="N86" s="12"/>
      <c r="O86" s="13"/>
      <c r="P86" s="12"/>
      <c r="Q86" s="12"/>
      <c r="R86" s="15"/>
      <c r="T86" s="212"/>
      <c r="U86" s="212"/>
    </row>
    <row r="87" spans="1:21" s="137" customFormat="1" ht="47.25" x14ac:dyDescent="0.25">
      <c r="A87" s="6" t="s">
        <v>127</v>
      </c>
      <c r="B87" s="23" t="s">
        <v>32</v>
      </c>
      <c r="C87" s="42" t="s">
        <v>24</v>
      </c>
      <c r="D87" s="48"/>
      <c r="E87" s="12"/>
      <c r="F87" s="12"/>
      <c r="G87" s="12"/>
      <c r="H87" s="12"/>
      <c r="I87" s="12"/>
      <c r="J87" s="12"/>
      <c r="K87" s="162"/>
      <c r="L87" s="162"/>
      <c r="M87" s="12"/>
      <c r="N87" s="12"/>
      <c r="O87" s="13"/>
      <c r="P87" s="12"/>
      <c r="Q87" s="12"/>
      <c r="R87" s="15"/>
      <c r="T87" s="212"/>
      <c r="U87" s="212"/>
    </row>
    <row r="88" spans="1:21" s="137" customFormat="1" x14ac:dyDescent="0.25">
      <c r="A88" s="6" t="s">
        <v>128</v>
      </c>
      <c r="B88" s="7" t="s">
        <v>34</v>
      </c>
      <c r="C88" s="42" t="s">
        <v>24</v>
      </c>
      <c r="D88" s="48"/>
      <c r="E88" s="12"/>
      <c r="F88" s="12"/>
      <c r="G88" s="12"/>
      <c r="H88" s="12"/>
      <c r="I88" s="12"/>
      <c r="J88" s="12"/>
      <c r="K88" s="162"/>
      <c r="L88" s="162"/>
      <c r="M88" s="12"/>
      <c r="N88" s="12"/>
      <c r="O88" s="13"/>
      <c r="P88" s="12"/>
      <c r="Q88" s="12"/>
      <c r="R88" s="15"/>
      <c r="T88" s="212"/>
      <c r="U88" s="212"/>
    </row>
    <row r="89" spans="1:21" s="137" customFormat="1" x14ac:dyDescent="0.25">
      <c r="A89" s="6" t="s">
        <v>129</v>
      </c>
      <c r="B89" s="7" t="s">
        <v>36</v>
      </c>
      <c r="C89" s="42" t="s">
        <v>24</v>
      </c>
      <c r="D89" s="48">
        <v>127573000</v>
      </c>
      <c r="E89" s="18">
        <v>146801750.06000018</v>
      </c>
      <c r="F89" s="18">
        <v>105272295</v>
      </c>
      <c r="G89" s="18">
        <v>129962611.71801853</v>
      </c>
      <c r="H89" s="18">
        <v>6471796.3199999332</v>
      </c>
      <c r="I89" s="18">
        <v>170021807.09227991</v>
      </c>
      <c r="J89" s="18">
        <v>401375216.56999993</v>
      </c>
      <c r="K89" s="18">
        <v>161412570.91298962</v>
      </c>
      <c r="L89" s="18">
        <v>485500844.97799969</v>
      </c>
      <c r="M89" s="18">
        <v>153396543.86247134</v>
      </c>
      <c r="N89" s="18">
        <v>-23606625.537400246</v>
      </c>
      <c r="O89" s="49">
        <v>145424319.2317698</v>
      </c>
      <c r="P89" s="18"/>
      <c r="Q89" s="18">
        <f>G89+I89+K89+M89+O89</f>
        <v>760217852.8175292</v>
      </c>
      <c r="R89" s="27"/>
      <c r="T89" s="212"/>
      <c r="U89" s="212"/>
    </row>
    <row r="90" spans="1:21" s="137" customFormat="1" x14ac:dyDescent="0.25">
      <c r="A90" s="6" t="s">
        <v>130</v>
      </c>
      <c r="B90" s="7" t="s">
        <v>38</v>
      </c>
      <c r="C90" s="42" t="s">
        <v>24</v>
      </c>
      <c r="D90" s="48"/>
      <c r="E90" s="12"/>
      <c r="F90" s="12"/>
      <c r="G90" s="12"/>
      <c r="H90" s="12"/>
      <c r="I90" s="12"/>
      <c r="J90" s="12"/>
      <c r="K90" s="162"/>
      <c r="L90" s="162"/>
      <c r="M90" s="12"/>
      <c r="N90" s="12"/>
      <c r="O90" s="13"/>
      <c r="P90" s="12"/>
      <c r="Q90" s="12"/>
      <c r="R90" s="15"/>
      <c r="T90" s="212"/>
      <c r="U90" s="212"/>
    </row>
    <row r="91" spans="1:21" s="137" customFormat="1" x14ac:dyDescent="0.25">
      <c r="A91" s="6" t="s">
        <v>131</v>
      </c>
      <c r="B91" s="7" t="s">
        <v>40</v>
      </c>
      <c r="C91" s="42" t="s">
        <v>24</v>
      </c>
      <c r="D91" s="48">
        <v>35094000</v>
      </c>
      <c r="E91" s="18">
        <v>27556461.190000001</v>
      </c>
      <c r="F91" s="18">
        <v>3911000</v>
      </c>
      <c r="G91" s="18">
        <v>17339314.738767013</v>
      </c>
      <c r="H91" s="18">
        <v>7723031</v>
      </c>
      <c r="I91" s="18">
        <v>4896834.8280000016</v>
      </c>
      <c r="J91" s="18">
        <v>93007486.530000001</v>
      </c>
      <c r="K91" s="18">
        <v>5115410.8904059269</v>
      </c>
      <c r="L91" s="18">
        <v>42303691.372322589</v>
      </c>
      <c r="M91" s="18">
        <v>5356293.6905768495</v>
      </c>
      <c r="N91" s="18">
        <v>40210956.334359989</v>
      </c>
      <c r="O91" s="49">
        <v>5615974.914194271</v>
      </c>
      <c r="P91" s="18"/>
      <c r="Q91" s="18">
        <f>G91+I91+K91+M91+O91</f>
        <v>38323829.06194406</v>
      </c>
      <c r="R91" s="27"/>
      <c r="T91" s="212"/>
      <c r="U91" s="212"/>
    </row>
    <row r="92" spans="1:21" s="137" customFormat="1" x14ac:dyDescent="0.25">
      <c r="A92" s="6" t="s">
        <v>132</v>
      </c>
      <c r="B92" s="7" t="s">
        <v>42</v>
      </c>
      <c r="C92" s="42" t="s">
        <v>24</v>
      </c>
      <c r="D92" s="48"/>
      <c r="E92" s="12"/>
      <c r="F92" s="12"/>
      <c r="G92" s="12"/>
      <c r="H92" s="12"/>
      <c r="I92" s="12"/>
      <c r="J92" s="12"/>
      <c r="K92" s="162"/>
      <c r="L92" s="162"/>
      <c r="M92" s="12"/>
      <c r="N92" s="12"/>
      <c r="O92" s="13"/>
      <c r="P92" s="12"/>
      <c r="Q92" s="12"/>
      <c r="R92" s="15"/>
      <c r="T92" s="212"/>
      <c r="U92" s="212"/>
    </row>
    <row r="93" spans="1:21" s="137" customFormat="1" x14ac:dyDescent="0.25">
      <c r="A93" s="6" t="s">
        <v>133</v>
      </c>
      <c r="B93" s="7" t="s">
        <v>44</v>
      </c>
      <c r="C93" s="42" t="s">
        <v>24</v>
      </c>
      <c r="D93" s="48"/>
      <c r="E93" s="12"/>
      <c r="F93" s="12"/>
      <c r="G93" s="12"/>
      <c r="H93" s="12"/>
      <c r="I93" s="12"/>
      <c r="J93" s="12"/>
      <c r="K93" s="162"/>
      <c r="L93" s="162"/>
      <c r="M93" s="12"/>
      <c r="N93" s="12"/>
      <c r="O93" s="13"/>
      <c r="P93" s="12"/>
      <c r="Q93" s="12"/>
      <c r="R93" s="15"/>
      <c r="T93" s="212"/>
      <c r="U93" s="212"/>
    </row>
    <row r="94" spans="1:21" s="137" customFormat="1" ht="47.25" x14ac:dyDescent="0.25">
      <c r="A94" s="6" t="s">
        <v>134</v>
      </c>
      <c r="B94" s="16" t="s">
        <v>46</v>
      </c>
      <c r="C94" s="42" t="s">
        <v>24</v>
      </c>
      <c r="D94" s="48"/>
      <c r="E94" s="12"/>
      <c r="F94" s="12"/>
      <c r="G94" s="12"/>
      <c r="H94" s="12"/>
      <c r="I94" s="12"/>
      <c r="J94" s="12"/>
      <c r="K94" s="162"/>
      <c r="L94" s="162"/>
      <c r="M94" s="12"/>
      <c r="N94" s="12"/>
      <c r="O94" s="13"/>
      <c r="P94" s="12"/>
      <c r="Q94" s="12"/>
      <c r="R94" s="15"/>
      <c r="T94" s="212"/>
      <c r="U94" s="212"/>
    </row>
    <row r="95" spans="1:21" s="137" customFormat="1" ht="31.5" x14ac:dyDescent="0.25">
      <c r="A95" s="6" t="s">
        <v>135</v>
      </c>
      <c r="B95" s="23" t="s">
        <v>48</v>
      </c>
      <c r="C95" s="42" t="s">
        <v>24</v>
      </c>
      <c r="D95" s="48"/>
      <c r="E95" s="12"/>
      <c r="F95" s="12"/>
      <c r="G95" s="12"/>
      <c r="H95" s="12"/>
      <c r="I95" s="12"/>
      <c r="J95" s="12"/>
      <c r="K95" s="162"/>
      <c r="L95" s="162"/>
      <c r="M95" s="12"/>
      <c r="N95" s="12"/>
      <c r="O95" s="13"/>
      <c r="P95" s="12"/>
      <c r="Q95" s="12"/>
      <c r="R95" s="15"/>
      <c r="T95" s="212"/>
      <c r="U95" s="212"/>
    </row>
    <row r="96" spans="1:21" s="137" customFormat="1" x14ac:dyDescent="0.25">
      <c r="A96" s="6" t="s">
        <v>136</v>
      </c>
      <c r="B96" s="20" t="s">
        <v>50</v>
      </c>
      <c r="C96" s="42" t="s">
        <v>24</v>
      </c>
      <c r="D96" s="48"/>
      <c r="E96" s="12"/>
      <c r="F96" s="12"/>
      <c r="G96" s="12"/>
      <c r="H96" s="12"/>
      <c r="I96" s="12"/>
      <c r="J96" s="12"/>
      <c r="K96" s="162"/>
      <c r="L96" s="162"/>
      <c r="M96" s="12"/>
      <c r="N96" s="12"/>
      <c r="O96" s="13"/>
      <c r="P96" s="12"/>
      <c r="Q96" s="12"/>
      <c r="R96" s="15"/>
      <c r="T96" s="212"/>
      <c r="U96" s="212"/>
    </row>
    <row r="97" spans="1:21" s="137" customFormat="1" x14ac:dyDescent="0.25">
      <c r="A97" s="6" t="s">
        <v>137</v>
      </c>
      <c r="B97" s="7" t="s">
        <v>52</v>
      </c>
      <c r="C97" s="42" t="s">
        <v>24</v>
      </c>
      <c r="D97" s="48">
        <v>31978000</v>
      </c>
      <c r="E97" s="18">
        <v>51910565.109999925</v>
      </c>
      <c r="F97" s="18">
        <v>43093000</v>
      </c>
      <c r="G97" s="18">
        <v>79998211.082469106</v>
      </c>
      <c r="H97" s="18">
        <v>72551853.590000153</v>
      </c>
      <c r="I97" s="18">
        <v>69159202.237599552</v>
      </c>
      <c r="J97" s="18">
        <v>65052687.130000323</v>
      </c>
      <c r="K97" s="18">
        <v>67275608.492657721</v>
      </c>
      <c r="L97" s="18">
        <v>67094672.309678145</v>
      </c>
      <c r="M97" s="18">
        <v>65030517.924045429</v>
      </c>
      <c r="N97" s="18">
        <v>68793147.283039927</v>
      </c>
      <c r="O97" s="49">
        <v>62506658.384823546</v>
      </c>
      <c r="P97" s="18"/>
      <c r="Q97" s="18">
        <f>G97+I97+K97+M97+O97</f>
        <v>343970198.12159538</v>
      </c>
      <c r="R97" s="27"/>
      <c r="T97" s="212"/>
      <c r="U97" s="212"/>
    </row>
    <row r="98" spans="1:21" s="137" customFormat="1" ht="31.5" x14ac:dyDescent="0.25">
      <c r="A98" s="6" t="s">
        <v>138</v>
      </c>
      <c r="B98" s="65" t="s">
        <v>139</v>
      </c>
      <c r="C98" s="42" t="s">
        <v>24</v>
      </c>
      <c r="D98" s="48">
        <v>-76246000</v>
      </c>
      <c r="E98" s="18">
        <v>-39710242.979999989</v>
      </c>
      <c r="F98" s="18">
        <v>-29377306.009999998</v>
      </c>
      <c r="G98" s="18">
        <v>-27850000</v>
      </c>
      <c r="H98" s="18">
        <v>-32079474.13000001</v>
      </c>
      <c r="I98" s="18">
        <v>-36000000</v>
      </c>
      <c r="J98" s="18">
        <v>-11824415.060000002</v>
      </c>
      <c r="K98" s="18">
        <v>-21832000</v>
      </c>
      <c r="L98" s="18">
        <v>-42652048.979999959</v>
      </c>
      <c r="M98" s="18">
        <v>-21832000</v>
      </c>
      <c r="N98" s="18">
        <v>-40172661.469999999</v>
      </c>
      <c r="O98" s="49">
        <v>-21832000</v>
      </c>
      <c r="P98" s="18"/>
      <c r="Q98" s="18">
        <f>G98+I98+K98+M98+O98</f>
        <v>-129346000</v>
      </c>
      <c r="R98" s="27"/>
      <c r="T98" s="212"/>
      <c r="U98" s="212"/>
    </row>
    <row r="99" spans="1:21" s="137" customFormat="1" x14ac:dyDescent="0.25">
      <c r="A99" s="6" t="s">
        <v>140</v>
      </c>
      <c r="B99" s="16" t="s">
        <v>141</v>
      </c>
      <c r="C99" s="42" t="s">
        <v>24</v>
      </c>
      <c r="D99" s="48">
        <v>183099000</v>
      </c>
      <c r="E99" s="18">
        <v>110890350.37</v>
      </c>
      <c r="F99" s="18">
        <v>54340837.350000001</v>
      </c>
      <c r="G99" s="18">
        <v>150000</v>
      </c>
      <c r="H99" s="18">
        <v>24696519.57</v>
      </c>
      <c r="I99" s="18">
        <v>0</v>
      </c>
      <c r="J99" s="18">
        <v>125574667.25</v>
      </c>
      <c r="K99" s="18">
        <v>0</v>
      </c>
      <c r="L99" s="18">
        <v>88893409.25999999</v>
      </c>
      <c r="M99" s="18">
        <v>0</v>
      </c>
      <c r="N99" s="18">
        <v>212357511.86999997</v>
      </c>
      <c r="O99" s="49">
        <v>0</v>
      </c>
      <c r="P99" s="18"/>
      <c r="Q99" s="18">
        <f>G99+I99+K99+M99+O99</f>
        <v>150000</v>
      </c>
      <c r="R99" s="27"/>
      <c r="T99" s="212"/>
      <c r="U99" s="212"/>
    </row>
    <row r="100" spans="1:21" s="137" customFormat="1" x14ac:dyDescent="0.25">
      <c r="A100" s="6" t="s">
        <v>142</v>
      </c>
      <c r="B100" s="23" t="s">
        <v>143</v>
      </c>
      <c r="C100" s="42" t="s">
        <v>24</v>
      </c>
      <c r="D100" s="48"/>
      <c r="E100" s="12"/>
      <c r="F100" s="12"/>
      <c r="G100" s="12"/>
      <c r="H100" s="12"/>
      <c r="I100" s="12"/>
      <c r="J100" s="12"/>
      <c r="K100" s="162"/>
      <c r="L100" s="18"/>
      <c r="M100" s="12"/>
      <c r="N100" s="18"/>
      <c r="O100" s="13"/>
      <c r="P100" s="12"/>
      <c r="Q100" s="18"/>
      <c r="R100" s="15"/>
      <c r="T100" s="212"/>
      <c r="U100" s="212"/>
    </row>
    <row r="101" spans="1:21" s="137" customFormat="1" x14ac:dyDescent="0.25">
      <c r="A101" s="6" t="s">
        <v>144</v>
      </c>
      <c r="B101" s="23" t="s">
        <v>145</v>
      </c>
      <c r="C101" s="42" t="s">
        <v>24</v>
      </c>
      <c r="D101" s="48">
        <v>213000</v>
      </c>
      <c r="E101" s="18">
        <v>123519.47</v>
      </c>
      <c r="F101" s="18">
        <v>152837.34999999998</v>
      </c>
      <c r="G101" s="18">
        <v>150000</v>
      </c>
      <c r="H101" s="18">
        <v>123072.82999999999</v>
      </c>
      <c r="I101" s="12"/>
      <c r="J101" s="18">
        <v>173976.14</v>
      </c>
      <c r="K101" s="162"/>
      <c r="L101" s="18">
        <v>208416.84000000003</v>
      </c>
      <c r="M101" s="12"/>
      <c r="N101" s="18">
        <v>222415.7</v>
      </c>
      <c r="O101" s="13"/>
      <c r="P101" s="12"/>
      <c r="Q101" s="18">
        <f>G101+I101+K101+M101+O101</f>
        <v>150000</v>
      </c>
      <c r="R101" s="15"/>
      <c r="T101" s="212"/>
      <c r="U101" s="212"/>
    </row>
    <row r="102" spans="1:21" s="137" customFormat="1" x14ac:dyDescent="0.25">
      <c r="A102" s="6" t="s">
        <v>146</v>
      </c>
      <c r="B102" s="23" t="s">
        <v>147</v>
      </c>
      <c r="C102" s="42" t="s">
        <v>24</v>
      </c>
      <c r="D102" s="48">
        <v>162305000</v>
      </c>
      <c r="E102" s="18">
        <v>44604329.890000001</v>
      </c>
      <c r="F102" s="18">
        <v>42558807.75</v>
      </c>
      <c r="G102" s="18">
        <v>0</v>
      </c>
      <c r="H102" s="18">
        <v>9053210.2699999996</v>
      </c>
      <c r="I102" s="18">
        <v>0</v>
      </c>
      <c r="J102" s="18">
        <v>26524112.049999997</v>
      </c>
      <c r="K102" s="18">
        <v>0</v>
      </c>
      <c r="L102" s="18">
        <v>28999406.34</v>
      </c>
      <c r="M102" s="18">
        <v>0</v>
      </c>
      <c r="N102" s="18">
        <v>39423315.390000001</v>
      </c>
      <c r="O102" s="49">
        <v>0</v>
      </c>
      <c r="P102" s="18"/>
      <c r="Q102" s="18">
        <f>G102+I102+K102+M102+O102</f>
        <v>0</v>
      </c>
      <c r="R102" s="27"/>
      <c r="T102" s="212"/>
      <c r="U102" s="212"/>
    </row>
    <row r="103" spans="1:21" s="137" customFormat="1" x14ac:dyDescent="0.25">
      <c r="A103" s="6" t="s">
        <v>148</v>
      </c>
      <c r="B103" s="25" t="s">
        <v>149</v>
      </c>
      <c r="C103" s="42" t="s">
        <v>24</v>
      </c>
      <c r="D103" s="48">
        <v>162305000</v>
      </c>
      <c r="E103" s="18">
        <v>44604329.890000001</v>
      </c>
      <c r="F103" s="18">
        <v>42558807.75</v>
      </c>
      <c r="G103" s="18"/>
      <c r="H103" s="18">
        <v>9053210.2699999996</v>
      </c>
      <c r="I103" s="12"/>
      <c r="J103" s="18">
        <v>26524112.049999997</v>
      </c>
      <c r="K103" s="162"/>
      <c r="L103" s="18">
        <v>28999406.34</v>
      </c>
      <c r="M103" s="12"/>
      <c r="N103" s="18">
        <v>39423315.390000001</v>
      </c>
      <c r="O103" s="13"/>
      <c r="P103" s="12"/>
      <c r="Q103" s="18"/>
      <c r="R103" s="15"/>
      <c r="T103" s="212"/>
      <c r="U103" s="212"/>
    </row>
    <row r="104" spans="1:21" s="137" customFormat="1" x14ac:dyDescent="0.25">
      <c r="A104" s="6" t="s">
        <v>150</v>
      </c>
      <c r="B104" s="20" t="s">
        <v>151</v>
      </c>
      <c r="C104" s="42" t="s">
        <v>24</v>
      </c>
      <c r="D104" s="48">
        <v>20581000</v>
      </c>
      <c r="E104" s="18">
        <v>66162501.010000005</v>
      </c>
      <c r="F104" s="18">
        <v>11629192.25</v>
      </c>
      <c r="G104" s="18"/>
      <c r="H104" s="18">
        <v>15520236.470000001</v>
      </c>
      <c r="I104" s="12"/>
      <c r="J104" s="18">
        <v>98876579.060000002</v>
      </c>
      <c r="K104" s="162"/>
      <c r="L104" s="18">
        <v>59685586.079999998</v>
      </c>
      <c r="M104" s="12"/>
      <c r="N104" s="18">
        <v>172711780.77999997</v>
      </c>
      <c r="O104" s="13"/>
      <c r="P104" s="12"/>
      <c r="Q104" s="18"/>
      <c r="R104" s="15"/>
      <c r="T104" s="212"/>
      <c r="U104" s="212"/>
    </row>
    <row r="105" spans="1:21" s="137" customFormat="1" x14ac:dyDescent="0.25">
      <c r="A105" s="6" t="s">
        <v>152</v>
      </c>
      <c r="B105" s="50" t="s">
        <v>107</v>
      </c>
      <c r="C105" s="42" t="s">
        <v>24</v>
      </c>
      <c r="D105" s="48">
        <v>259345000</v>
      </c>
      <c r="E105" s="18">
        <v>150600593.34999999</v>
      </c>
      <c r="F105" s="18">
        <v>83718143.359999999</v>
      </c>
      <c r="G105" s="18">
        <v>28000000</v>
      </c>
      <c r="H105" s="18">
        <v>56775993.70000001</v>
      </c>
      <c r="I105" s="18">
        <v>36000000</v>
      </c>
      <c r="J105" s="18">
        <v>137399082.31</v>
      </c>
      <c r="K105" s="18">
        <v>21832000</v>
      </c>
      <c r="L105" s="18">
        <v>131545458.23999995</v>
      </c>
      <c r="M105" s="18">
        <v>21832000</v>
      </c>
      <c r="N105" s="18">
        <v>252530173.33999997</v>
      </c>
      <c r="O105" s="49">
        <v>21832000</v>
      </c>
      <c r="P105" s="18"/>
      <c r="Q105" s="18">
        <f>G105+I105+K105+M105+O105</f>
        <v>129496000</v>
      </c>
      <c r="R105" s="27"/>
      <c r="T105" s="212"/>
      <c r="U105" s="212"/>
    </row>
    <row r="106" spans="1:21" s="137" customFormat="1" x14ac:dyDescent="0.25">
      <c r="A106" s="6" t="s">
        <v>153</v>
      </c>
      <c r="B106" s="20" t="s">
        <v>154</v>
      </c>
      <c r="C106" s="42" t="s">
        <v>24</v>
      </c>
      <c r="D106" s="48"/>
      <c r="E106" s="12"/>
      <c r="F106" s="12"/>
      <c r="G106" s="12"/>
      <c r="H106" s="12"/>
      <c r="I106" s="12"/>
      <c r="J106" s="12"/>
      <c r="K106" s="162"/>
      <c r="L106" s="18"/>
      <c r="M106" s="12"/>
      <c r="N106" s="18"/>
      <c r="O106" s="13"/>
      <c r="P106" s="12"/>
      <c r="Q106" s="18"/>
      <c r="R106" s="15"/>
      <c r="T106" s="212"/>
      <c r="U106" s="212"/>
    </row>
    <row r="107" spans="1:21" s="137" customFormat="1" x14ac:dyDescent="0.25">
      <c r="A107" s="6" t="s">
        <v>155</v>
      </c>
      <c r="B107" s="20" t="s">
        <v>156</v>
      </c>
      <c r="C107" s="42" t="s">
        <v>24</v>
      </c>
      <c r="D107" s="48">
        <v>35317000</v>
      </c>
      <c r="E107" s="18">
        <v>21832049.120000001</v>
      </c>
      <c r="F107" s="18">
        <v>28131848.360000003</v>
      </c>
      <c r="G107" s="18">
        <v>28000000</v>
      </c>
      <c r="H107" s="18">
        <v>31591073.240000002</v>
      </c>
      <c r="I107" s="18">
        <v>36000000</v>
      </c>
      <c r="J107" s="18">
        <v>29720425.310000006</v>
      </c>
      <c r="K107" s="18">
        <v>21832000</v>
      </c>
      <c r="L107" s="18">
        <v>53276920.580000006</v>
      </c>
      <c r="M107" s="18">
        <v>21832000</v>
      </c>
      <c r="N107" s="18">
        <v>100852063.61000001</v>
      </c>
      <c r="O107" s="18">
        <v>21832000</v>
      </c>
      <c r="P107" s="12"/>
      <c r="Q107" s="18">
        <f>G107+I107+K107+M107+O107</f>
        <v>129496000</v>
      </c>
      <c r="R107" s="15"/>
      <c r="T107" s="212"/>
      <c r="U107" s="212"/>
    </row>
    <row r="108" spans="1:21" s="137" customFormat="1" x14ac:dyDescent="0.25">
      <c r="A108" s="6" t="s">
        <v>157</v>
      </c>
      <c r="B108" s="20" t="s">
        <v>158</v>
      </c>
      <c r="C108" s="42" t="s">
        <v>24</v>
      </c>
      <c r="D108" s="48">
        <v>162305000</v>
      </c>
      <c r="E108" s="18">
        <v>43949157.380000003</v>
      </c>
      <c r="F108" s="18">
        <v>37286442.810000002</v>
      </c>
      <c r="G108" s="18">
        <v>0</v>
      </c>
      <c r="H108" s="18">
        <v>11299540.5</v>
      </c>
      <c r="I108" s="18">
        <v>0</v>
      </c>
      <c r="J108" s="18">
        <v>26928311.539999999</v>
      </c>
      <c r="K108" s="18">
        <v>0</v>
      </c>
      <c r="L108" s="18">
        <v>30752690.239999998</v>
      </c>
      <c r="M108" s="18">
        <v>0</v>
      </c>
      <c r="N108" s="18">
        <v>41891353.43999999</v>
      </c>
      <c r="O108" s="49">
        <v>0</v>
      </c>
      <c r="P108" s="18"/>
      <c r="Q108" s="18">
        <f>G108+I108+K108+M108+O108</f>
        <v>0</v>
      </c>
      <c r="R108" s="27"/>
      <c r="T108" s="212"/>
      <c r="U108" s="212"/>
    </row>
    <row r="109" spans="1:21" s="137" customFormat="1" x14ac:dyDescent="0.25">
      <c r="A109" s="6" t="s">
        <v>159</v>
      </c>
      <c r="B109" s="25" t="s">
        <v>160</v>
      </c>
      <c r="C109" s="42" t="s">
        <v>24</v>
      </c>
      <c r="D109" s="48">
        <v>162305000</v>
      </c>
      <c r="E109" s="18">
        <v>43949157.380000003</v>
      </c>
      <c r="F109" s="18">
        <v>37286442.810000002</v>
      </c>
      <c r="G109" s="18"/>
      <c r="H109" s="18">
        <v>11299540.5</v>
      </c>
      <c r="I109" s="12"/>
      <c r="J109" s="18">
        <v>26928311.539999999</v>
      </c>
      <c r="K109" s="162"/>
      <c r="L109" s="18">
        <v>30752690.239999998</v>
      </c>
      <c r="M109" s="12"/>
      <c r="N109" s="18">
        <v>41891353.43999999</v>
      </c>
      <c r="O109" s="13"/>
      <c r="P109" s="12"/>
      <c r="Q109" s="18"/>
      <c r="R109" s="15"/>
      <c r="T109" s="212"/>
      <c r="U109" s="212"/>
    </row>
    <row r="110" spans="1:21" s="137" customFormat="1" x14ac:dyDescent="0.25">
      <c r="A110" s="6" t="s">
        <v>161</v>
      </c>
      <c r="B110" s="20" t="s">
        <v>162</v>
      </c>
      <c r="C110" s="42" t="s">
        <v>24</v>
      </c>
      <c r="D110" s="48">
        <v>61723000</v>
      </c>
      <c r="E110" s="18">
        <v>84819386.849999994</v>
      </c>
      <c r="F110" s="18">
        <v>18299852.189999998</v>
      </c>
      <c r="G110" s="18"/>
      <c r="H110" s="18">
        <v>13885379.960000008</v>
      </c>
      <c r="I110" s="12"/>
      <c r="J110" s="18">
        <v>80750345.460000008</v>
      </c>
      <c r="K110" s="162"/>
      <c r="L110" s="18">
        <v>47515847.419999942</v>
      </c>
      <c r="M110" s="12"/>
      <c r="N110" s="18">
        <v>109786756.28999996</v>
      </c>
      <c r="O110" s="13"/>
      <c r="P110" s="12"/>
      <c r="Q110" s="18"/>
      <c r="R110" s="15"/>
      <c r="T110" s="212"/>
      <c r="U110" s="212"/>
    </row>
    <row r="111" spans="1:21" s="137" customFormat="1" ht="31.5" x14ac:dyDescent="0.25">
      <c r="A111" s="6" t="s">
        <v>163</v>
      </c>
      <c r="B111" s="65" t="s">
        <v>164</v>
      </c>
      <c r="C111" s="42" t="s">
        <v>24</v>
      </c>
      <c r="D111" s="48">
        <v>118396053.63000011</v>
      </c>
      <c r="E111" s="18">
        <v>186553506.70000008</v>
      </c>
      <c r="F111" s="18">
        <v>122898988.99000001</v>
      </c>
      <c r="G111" s="18">
        <v>199450137.53925467</v>
      </c>
      <c r="H111" s="18">
        <v>54667206.780000076</v>
      </c>
      <c r="I111" s="18">
        <v>208077844.15787959</v>
      </c>
      <c r="J111" s="18">
        <v>547610975.17000031</v>
      </c>
      <c r="K111" s="18">
        <v>211971590.29605317</v>
      </c>
      <c r="L111" s="18">
        <v>552247159.68000042</v>
      </c>
      <c r="M111" s="18">
        <v>201951355.4770937</v>
      </c>
      <c r="N111" s="18">
        <v>45224816.609999694</v>
      </c>
      <c r="O111" s="49">
        <v>191714952.53078794</v>
      </c>
      <c r="P111" s="18"/>
      <c r="Q111" s="18">
        <f>G111+I111+K111+M111+O111</f>
        <v>1013165880.0010691</v>
      </c>
      <c r="R111" s="27"/>
      <c r="T111" s="212"/>
      <c r="U111" s="212"/>
    </row>
    <row r="112" spans="1:21" s="137" customFormat="1" ht="31.5" x14ac:dyDescent="0.25">
      <c r="A112" s="6" t="s">
        <v>165</v>
      </c>
      <c r="B112" s="16" t="s">
        <v>26</v>
      </c>
      <c r="C112" s="42" t="s">
        <v>24</v>
      </c>
      <c r="D112" s="48"/>
      <c r="E112" s="12"/>
      <c r="F112" s="12"/>
      <c r="G112" s="12"/>
      <c r="H112" s="12"/>
      <c r="I112" s="12"/>
      <c r="J112" s="12"/>
      <c r="K112" s="162"/>
      <c r="L112" s="162"/>
      <c r="M112" s="12"/>
      <c r="N112" s="12"/>
      <c r="O112" s="13"/>
      <c r="P112" s="12"/>
      <c r="Q112" s="12"/>
      <c r="R112" s="15"/>
      <c r="T112" s="212"/>
      <c r="U112" s="212"/>
    </row>
    <row r="113" spans="1:21" s="137" customFormat="1" ht="47.25" x14ac:dyDescent="0.25">
      <c r="A113" s="6" t="s">
        <v>166</v>
      </c>
      <c r="B113" s="23" t="s">
        <v>28</v>
      </c>
      <c r="C113" s="42" t="s">
        <v>24</v>
      </c>
      <c r="D113" s="48"/>
      <c r="E113" s="12"/>
      <c r="F113" s="12"/>
      <c r="G113" s="12"/>
      <c r="H113" s="12"/>
      <c r="I113" s="12"/>
      <c r="J113" s="12"/>
      <c r="K113" s="162"/>
      <c r="L113" s="162"/>
      <c r="M113" s="12"/>
      <c r="N113" s="12"/>
      <c r="O113" s="13"/>
      <c r="P113" s="12"/>
      <c r="Q113" s="12"/>
      <c r="R113" s="15"/>
      <c r="T113" s="212"/>
      <c r="U113" s="212"/>
    </row>
    <row r="114" spans="1:21" s="137" customFormat="1" ht="47.25" x14ac:dyDescent="0.25">
      <c r="A114" s="6" t="s">
        <v>167</v>
      </c>
      <c r="B114" s="23" t="s">
        <v>30</v>
      </c>
      <c r="C114" s="42" t="s">
        <v>24</v>
      </c>
      <c r="D114" s="48"/>
      <c r="E114" s="12"/>
      <c r="F114" s="12"/>
      <c r="G114" s="12"/>
      <c r="H114" s="12"/>
      <c r="I114" s="12"/>
      <c r="J114" s="12"/>
      <c r="K114" s="162"/>
      <c r="L114" s="162"/>
      <c r="M114" s="12"/>
      <c r="N114" s="12"/>
      <c r="O114" s="13"/>
      <c r="P114" s="12"/>
      <c r="Q114" s="12"/>
      <c r="R114" s="15"/>
      <c r="T114" s="212"/>
      <c r="U114" s="212"/>
    </row>
    <row r="115" spans="1:21" s="137" customFormat="1" ht="47.25" x14ac:dyDescent="0.25">
      <c r="A115" s="6" t="s">
        <v>168</v>
      </c>
      <c r="B115" s="23" t="s">
        <v>32</v>
      </c>
      <c r="C115" s="42" t="s">
        <v>24</v>
      </c>
      <c r="D115" s="48"/>
      <c r="E115" s="12"/>
      <c r="F115" s="12"/>
      <c r="G115" s="12"/>
      <c r="H115" s="12"/>
      <c r="I115" s="12"/>
      <c r="J115" s="12"/>
      <c r="K115" s="162"/>
      <c r="L115" s="162"/>
      <c r="M115" s="12"/>
      <c r="N115" s="12"/>
      <c r="O115" s="13"/>
      <c r="P115" s="12"/>
      <c r="Q115" s="12"/>
      <c r="R115" s="15"/>
      <c r="T115" s="212"/>
      <c r="U115" s="212"/>
    </row>
    <row r="116" spans="1:21" s="137" customFormat="1" x14ac:dyDescent="0.25">
      <c r="A116" s="6" t="s">
        <v>169</v>
      </c>
      <c r="B116" s="7" t="s">
        <v>34</v>
      </c>
      <c r="C116" s="42" t="s">
        <v>24</v>
      </c>
      <c r="D116" s="48"/>
      <c r="E116" s="12"/>
      <c r="F116" s="24"/>
      <c r="G116" s="12"/>
      <c r="H116" s="12"/>
      <c r="I116" s="12"/>
      <c r="J116" s="12"/>
      <c r="K116" s="162"/>
      <c r="L116" s="162"/>
      <c r="M116" s="12"/>
      <c r="N116" s="12"/>
      <c r="O116" s="13"/>
      <c r="P116" s="12"/>
      <c r="Q116" s="12"/>
      <c r="R116" s="15"/>
      <c r="T116" s="212"/>
      <c r="U116" s="212"/>
    </row>
    <row r="117" spans="1:21" s="137" customFormat="1" x14ac:dyDescent="0.25">
      <c r="A117" s="6" t="s">
        <v>170</v>
      </c>
      <c r="B117" s="7" t="s">
        <v>36</v>
      </c>
      <c r="C117" s="42" t="s">
        <v>24</v>
      </c>
      <c r="D117" s="48">
        <v>69532000</v>
      </c>
      <c r="E117" s="18">
        <v>107091507.08000019</v>
      </c>
      <c r="F117" s="18">
        <v>120316807.49000001</v>
      </c>
      <c r="G117" s="18">
        <v>196700137.54001856</v>
      </c>
      <c r="H117" s="18">
        <v>45694175.779530972</v>
      </c>
      <c r="I117" s="18">
        <v>134021807.09227991</v>
      </c>
      <c r="J117" s="18">
        <v>385273625.18999994</v>
      </c>
      <c r="K117" s="18">
        <v>139580570.91298962</v>
      </c>
      <c r="L117" s="18">
        <v>444384269.7612797</v>
      </c>
      <c r="M117" s="18">
        <v>131564543.86247134</v>
      </c>
      <c r="N117" s="18">
        <v>-62273227.187400222</v>
      </c>
      <c r="O117" s="49">
        <v>123592319.2317698</v>
      </c>
      <c r="P117" s="18"/>
      <c r="Q117" s="18">
        <f>G117+I117+K117+M117+O117</f>
        <v>725459378.63952923</v>
      </c>
      <c r="R117" s="27"/>
      <c r="T117" s="212"/>
      <c r="U117" s="212"/>
    </row>
    <row r="118" spans="1:21" s="137" customFormat="1" x14ac:dyDescent="0.25">
      <c r="A118" s="6" t="s">
        <v>171</v>
      </c>
      <c r="B118" s="7" t="s">
        <v>38</v>
      </c>
      <c r="C118" s="42" t="s">
        <v>24</v>
      </c>
      <c r="D118" s="48"/>
      <c r="E118" s="12"/>
      <c r="F118" s="12"/>
      <c r="G118" s="12"/>
      <c r="H118" s="12"/>
      <c r="I118" s="12"/>
      <c r="J118" s="12"/>
      <c r="K118" s="162"/>
      <c r="L118" s="162"/>
      <c r="M118" s="12"/>
      <c r="N118" s="12"/>
      <c r="O118" s="13"/>
      <c r="P118" s="12"/>
      <c r="Q118" s="18"/>
      <c r="R118" s="15"/>
      <c r="T118" s="212"/>
      <c r="U118" s="212"/>
    </row>
    <row r="119" spans="1:21" s="137" customFormat="1" x14ac:dyDescent="0.25">
      <c r="A119" s="6" t="s">
        <v>172</v>
      </c>
      <c r="B119" s="7" t="s">
        <v>40</v>
      </c>
      <c r="C119" s="42" t="s">
        <v>24</v>
      </c>
      <c r="D119" s="48">
        <v>34592000</v>
      </c>
      <c r="E119" s="18">
        <v>27556461.190000001</v>
      </c>
      <c r="F119" s="18">
        <v>1174750</v>
      </c>
      <c r="G119" s="18">
        <v>1499999.9987670127</v>
      </c>
      <c r="H119" s="18">
        <v>7723031</v>
      </c>
      <c r="I119" s="18">
        <v>4896834.8280000016</v>
      </c>
      <c r="J119" s="18">
        <v>92936999.359999999</v>
      </c>
      <c r="K119" s="18">
        <v>5115410.8904059269</v>
      </c>
      <c r="L119" s="18">
        <v>41860110.062930591</v>
      </c>
      <c r="M119" s="18">
        <v>5356293.6905768495</v>
      </c>
      <c r="N119" s="18">
        <v>40199114.814359985</v>
      </c>
      <c r="O119" s="49">
        <v>5615974.914194271</v>
      </c>
      <c r="P119" s="18"/>
      <c r="Q119" s="18">
        <f>G119+I119+K119+M119+O119</f>
        <v>22484514.321944062</v>
      </c>
      <c r="R119" s="27"/>
      <c r="T119" s="212"/>
      <c r="U119" s="212"/>
    </row>
    <row r="120" spans="1:21" s="137" customFormat="1" x14ac:dyDescent="0.25">
      <c r="A120" s="6" t="s">
        <v>173</v>
      </c>
      <c r="B120" s="7" t="s">
        <v>42</v>
      </c>
      <c r="C120" s="42" t="s">
        <v>24</v>
      </c>
      <c r="D120" s="48"/>
      <c r="E120" s="12"/>
      <c r="F120" s="12"/>
      <c r="G120" s="12"/>
      <c r="H120" s="12"/>
      <c r="I120" s="12"/>
      <c r="J120" s="12"/>
      <c r="K120" s="162"/>
      <c r="L120" s="162"/>
      <c r="M120" s="12"/>
      <c r="N120" s="12"/>
      <c r="O120" s="13"/>
      <c r="P120" s="12"/>
      <c r="Q120" s="18"/>
      <c r="R120" s="15"/>
      <c r="T120" s="212"/>
      <c r="U120" s="212"/>
    </row>
    <row r="121" spans="1:21" s="137" customFormat="1" x14ac:dyDescent="0.25">
      <c r="A121" s="6" t="s">
        <v>174</v>
      </c>
      <c r="B121" s="7" t="s">
        <v>44</v>
      </c>
      <c r="C121" s="42" t="s">
        <v>24</v>
      </c>
      <c r="D121" s="48"/>
      <c r="E121" s="12"/>
      <c r="F121" s="12"/>
      <c r="G121" s="12"/>
      <c r="H121" s="12"/>
      <c r="I121" s="12"/>
      <c r="J121" s="12"/>
      <c r="K121" s="162"/>
      <c r="L121" s="162"/>
      <c r="M121" s="12"/>
      <c r="N121" s="12"/>
      <c r="O121" s="13"/>
      <c r="P121" s="12"/>
      <c r="Q121" s="18"/>
      <c r="R121" s="15"/>
      <c r="T121" s="212"/>
      <c r="U121" s="212"/>
    </row>
    <row r="122" spans="1:21" s="137" customFormat="1" ht="47.25" x14ac:dyDescent="0.25">
      <c r="A122" s="6" t="s">
        <v>175</v>
      </c>
      <c r="B122" s="16" t="s">
        <v>46</v>
      </c>
      <c r="C122" s="42" t="s">
        <v>24</v>
      </c>
      <c r="D122" s="48"/>
      <c r="E122" s="12"/>
      <c r="F122" s="12"/>
      <c r="G122" s="12"/>
      <c r="H122" s="12"/>
      <c r="I122" s="12"/>
      <c r="J122" s="12"/>
      <c r="K122" s="162"/>
      <c r="L122" s="162"/>
      <c r="M122" s="12"/>
      <c r="N122" s="12"/>
      <c r="O122" s="13"/>
      <c r="P122" s="12"/>
      <c r="Q122" s="18"/>
      <c r="R122" s="15"/>
      <c r="T122" s="212"/>
      <c r="U122" s="212"/>
    </row>
    <row r="123" spans="1:21" s="137" customFormat="1" x14ac:dyDescent="0.25">
      <c r="A123" s="6" t="s">
        <v>176</v>
      </c>
      <c r="B123" s="20" t="s">
        <v>48</v>
      </c>
      <c r="C123" s="42" t="s">
        <v>24</v>
      </c>
      <c r="D123" s="48"/>
      <c r="E123" s="12"/>
      <c r="F123" s="12"/>
      <c r="G123" s="12"/>
      <c r="H123" s="12"/>
      <c r="I123" s="12"/>
      <c r="J123" s="12"/>
      <c r="K123" s="162"/>
      <c r="L123" s="162"/>
      <c r="M123" s="12"/>
      <c r="N123" s="12"/>
      <c r="O123" s="13"/>
      <c r="P123" s="12"/>
      <c r="Q123" s="18"/>
      <c r="R123" s="15"/>
      <c r="T123" s="212"/>
      <c r="U123" s="212"/>
    </row>
    <row r="124" spans="1:21" s="137" customFormat="1" x14ac:dyDescent="0.25">
      <c r="A124" s="6" t="s">
        <v>177</v>
      </c>
      <c r="B124" s="20" t="s">
        <v>50</v>
      </c>
      <c r="C124" s="42" t="s">
        <v>24</v>
      </c>
      <c r="D124" s="48"/>
      <c r="E124" s="12"/>
      <c r="F124" s="12"/>
      <c r="G124" s="12"/>
      <c r="H124" s="12"/>
      <c r="I124" s="12"/>
      <c r="J124" s="12"/>
      <c r="K124" s="162"/>
      <c r="L124" s="162"/>
      <c r="M124" s="12"/>
      <c r="N124" s="12"/>
      <c r="O124" s="13"/>
      <c r="P124" s="12"/>
      <c r="Q124" s="18"/>
      <c r="R124" s="15"/>
      <c r="T124" s="212"/>
      <c r="U124" s="212"/>
    </row>
    <row r="125" spans="1:21" s="137" customFormat="1" x14ac:dyDescent="0.25">
      <c r="A125" s="6" t="s">
        <v>178</v>
      </c>
      <c r="B125" s="7" t="s">
        <v>52</v>
      </c>
      <c r="C125" s="42" t="s">
        <v>24</v>
      </c>
      <c r="D125" s="48">
        <v>14276000</v>
      </c>
      <c r="E125" s="18">
        <v>51910565.109999925</v>
      </c>
      <c r="F125" s="18">
        <v>1407431.5</v>
      </c>
      <c r="G125" s="18">
        <v>1250000.0004691035</v>
      </c>
      <c r="H125" s="18">
        <v>1250000.0004691035</v>
      </c>
      <c r="I125" s="18">
        <v>69159202.237599552</v>
      </c>
      <c r="J125" s="18">
        <v>69400350.620000318</v>
      </c>
      <c r="K125" s="18">
        <v>67275608.492657721</v>
      </c>
      <c r="L125" s="18">
        <v>66002779.855790146</v>
      </c>
      <c r="M125" s="18">
        <v>65030517.924045429</v>
      </c>
      <c r="N125" s="18">
        <v>67298928.98303993</v>
      </c>
      <c r="O125" s="49">
        <v>62506658.384823546</v>
      </c>
      <c r="P125" s="18"/>
      <c r="Q125" s="18">
        <f>G125+I125+K125+M125+O125</f>
        <v>265221987.03959537</v>
      </c>
      <c r="R125" s="27"/>
      <c r="T125" s="212"/>
      <c r="U125" s="212"/>
    </row>
    <row r="126" spans="1:21" s="137" customFormat="1" x14ac:dyDescent="0.25">
      <c r="A126" s="6" t="s">
        <v>179</v>
      </c>
      <c r="B126" s="65" t="s">
        <v>180</v>
      </c>
      <c r="C126" s="42" t="s">
        <v>24</v>
      </c>
      <c r="D126" s="48">
        <v>40746000</v>
      </c>
      <c r="E126" s="18">
        <v>47116055.799999997</v>
      </c>
      <c r="F126" s="18">
        <v>31818580.989999998</v>
      </c>
      <c r="G126" s="18">
        <v>39890027.509999998</v>
      </c>
      <c r="H126" s="18">
        <v>10255399.6</v>
      </c>
      <c r="I126" s="18">
        <v>50236859</v>
      </c>
      <c r="J126" s="18">
        <v>104923853.69000001</v>
      </c>
      <c r="K126" s="18">
        <v>50873181.671052761</v>
      </c>
      <c r="L126" s="18">
        <v>121924101</v>
      </c>
      <c r="M126" s="18">
        <v>48468325.314502485</v>
      </c>
      <c r="N126" s="18">
        <v>8762754.0700000003</v>
      </c>
      <c r="O126" s="18">
        <v>46011588.607389107</v>
      </c>
      <c r="P126" s="18"/>
      <c r="Q126" s="18">
        <f>G126+I126+K126+M126+O126</f>
        <v>235479982.10294431</v>
      </c>
      <c r="R126" s="27"/>
      <c r="T126" s="212"/>
      <c r="U126" s="212"/>
    </row>
    <row r="127" spans="1:21" s="137" customFormat="1" x14ac:dyDescent="0.25">
      <c r="A127" s="6" t="s">
        <v>181</v>
      </c>
      <c r="B127" s="7" t="s">
        <v>26</v>
      </c>
      <c r="C127" s="42" t="s">
        <v>24</v>
      </c>
      <c r="D127" s="43"/>
      <c r="E127" s="12"/>
      <c r="F127" s="12"/>
      <c r="G127" s="12"/>
      <c r="H127" s="12"/>
      <c r="I127" s="12"/>
      <c r="J127" s="12"/>
      <c r="K127" s="162"/>
      <c r="L127" s="162"/>
      <c r="M127" s="12"/>
      <c r="N127" s="12"/>
      <c r="O127" s="13"/>
      <c r="P127" s="12"/>
      <c r="Q127" s="12"/>
      <c r="R127" s="15"/>
      <c r="T127" s="212"/>
      <c r="U127" s="212"/>
    </row>
    <row r="128" spans="1:21" s="137" customFormat="1" ht="47.25" x14ac:dyDescent="0.25">
      <c r="A128" s="6" t="s">
        <v>182</v>
      </c>
      <c r="B128" s="23" t="s">
        <v>28</v>
      </c>
      <c r="C128" s="42" t="s">
        <v>24</v>
      </c>
      <c r="D128" s="43"/>
      <c r="E128" s="12"/>
      <c r="F128" s="12"/>
      <c r="G128" s="12"/>
      <c r="H128" s="12"/>
      <c r="I128" s="12"/>
      <c r="J128" s="12"/>
      <c r="K128" s="162"/>
      <c r="L128" s="162"/>
      <c r="M128" s="12"/>
      <c r="N128" s="12"/>
      <c r="O128" s="13"/>
      <c r="P128" s="12"/>
      <c r="Q128" s="12"/>
      <c r="R128" s="15"/>
      <c r="T128" s="212"/>
      <c r="U128" s="212"/>
    </row>
    <row r="129" spans="1:21" s="137" customFormat="1" ht="47.25" x14ac:dyDescent="0.25">
      <c r="A129" s="6" t="s">
        <v>183</v>
      </c>
      <c r="B129" s="23" t="s">
        <v>30</v>
      </c>
      <c r="C129" s="42" t="s">
        <v>24</v>
      </c>
      <c r="D129" s="43"/>
      <c r="E129" s="12"/>
      <c r="F129" s="12"/>
      <c r="G129" s="12"/>
      <c r="H129" s="12"/>
      <c r="I129" s="12"/>
      <c r="J129" s="12"/>
      <c r="K129" s="162"/>
      <c r="L129" s="162"/>
      <c r="M129" s="12"/>
      <c r="N129" s="12"/>
      <c r="O129" s="13"/>
      <c r="P129" s="12"/>
      <c r="Q129" s="12"/>
      <c r="R129" s="14"/>
      <c r="T129" s="212"/>
      <c r="U129" s="212"/>
    </row>
    <row r="130" spans="1:21" s="137" customFormat="1" ht="47.25" x14ac:dyDescent="0.25">
      <c r="A130" s="6" t="s">
        <v>184</v>
      </c>
      <c r="B130" s="23" t="s">
        <v>32</v>
      </c>
      <c r="C130" s="42" t="s">
        <v>24</v>
      </c>
      <c r="D130" s="43"/>
      <c r="E130" s="12"/>
      <c r="F130" s="12"/>
      <c r="G130" s="12"/>
      <c r="H130" s="12"/>
      <c r="I130" s="12"/>
      <c r="J130" s="12"/>
      <c r="K130" s="162"/>
      <c r="L130" s="162"/>
      <c r="M130" s="12"/>
      <c r="N130" s="12"/>
      <c r="O130" s="13"/>
      <c r="P130" s="12"/>
      <c r="Q130" s="12"/>
      <c r="R130" s="14"/>
      <c r="T130" s="212"/>
      <c r="U130" s="212"/>
    </row>
    <row r="131" spans="1:21" s="137" customFormat="1" ht="31.5" x14ac:dyDescent="0.25">
      <c r="A131" s="6" t="s">
        <v>185</v>
      </c>
      <c r="B131" s="50" t="s">
        <v>186</v>
      </c>
      <c r="C131" s="42" t="s">
        <v>24</v>
      </c>
      <c r="D131" s="43"/>
      <c r="E131" s="12"/>
      <c r="F131" s="12"/>
      <c r="G131" s="12"/>
      <c r="H131" s="12"/>
      <c r="I131" s="12"/>
      <c r="J131" s="12"/>
      <c r="K131" s="162"/>
      <c r="L131" s="162"/>
      <c r="M131" s="12"/>
      <c r="N131" s="12"/>
      <c r="O131" s="13"/>
      <c r="P131" s="12"/>
      <c r="Q131" s="12"/>
      <c r="R131" s="14"/>
      <c r="T131" s="212"/>
      <c r="U131" s="212"/>
    </row>
    <row r="132" spans="1:21" s="137" customFormat="1" ht="31.5" x14ac:dyDescent="0.25">
      <c r="A132" s="6" t="s">
        <v>187</v>
      </c>
      <c r="B132" s="50" t="s">
        <v>188</v>
      </c>
      <c r="C132" s="42" t="s">
        <v>24</v>
      </c>
      <c r="D132" s="48">
        <v>40155000</v>
      </c>
      <c r="E132" s="18">
        <v>45840812.633717194</v>
      </c>
      <c r="F132" s="18">
        <v>31289625</v>
      </c>
      <c r="G132" s="18">
        <v>39311622.111105002</v>
      </c>
      <c r="H132" s="18">
        <v>9845183.6159999985</v>
      </c>
      <c r="I132" s="18">
        <v>48877148.174305998</v>
      </c>
      <c r="J132" s="18">
        <v>73819545.832700148</v>
      </c>
      <c r="K132" s="18">
        <v>49496248.135944046</v>
      </c>
      <c r="L132" s="18">
        <v>98110332.736850634</v>
      </c>
      <c r="M132" s="18">
        <v>47156481.621540159</v>
      </c>
      <c r="N132" s="18">
        <v>0</v>
      </c>
      <c r="O132" s="18">
        <v>44766238.950141512</v>
      </c>
      <c r="P132" s="12"/>
      <c r="Q132" s="18">
        <f>G132+I132+K132+M132+O132</f>
        <v>229607738.99303672</v>
      </c>
      <c r="R132" s="15"/>
      <c r="T132" s="212"/>
      <c r="U132" s="212"/>
    </row>
    <row r="133" spans="1:21" s="137" customFormat="1" ht="31.5" x14ac:dyDescent="0.25">
      <c r="A133" s="6" t="s">
        <v>189</v>
      </c>
      <c r="B133" s="50" t="s">
        <v>190</v>
      </c>
      <c r="C133" s="42" t="s">
        <v>24</v>
      </c>
      <c r="D133" s="48"/>
      <c r="E133" s="12"/>
      <c r="F133" s="12"/>
      <c r="G133" s="12"/>
      <c r="H133" s="12"/>
      <c r="I133" s="12"/>
      <c r="J133" s="12"/>
      <c r="K133" s="162"/>
      <c r="L133" s="162"/>
      <c r="M133" s="12"/>
      <c r="N133" s="12"/>
      <c r="O133" s="12"/>
      <c r="P133" s="12"/>
      <c r="Q133" s="18"/>
      <c r="R133" s="15"/>
      <c r="T133" s="212"/>
      <c r="U133" s="212"/>
    </row>
    <row r="134" spans="1:21" s="137" customFormat="1" ht="31.5" x14ac:dyDescent="0.25">
      <c r="A134" s="6" t="s">
        <v>191</v>
      </c>
      <c r="B134" s="50" t="s">
        <v>192</v>
      </c>
      <c r="C134" s="42" t="s">
        <v>24</v>
      </c>
      <c r="D134" s="48">
        <v>302000</v>
      </c>
      <c r="E134" s="18">
        <v>390639.21863779996</v>
      </c>
      <c r="F134" s="18">
        <v>234950</v>
      </c>
      <c r="G134" s="18">
        <v>295186.20357399998</v>
      </c>
      <c r="H134" s="18">
        <v>295186.20357399998</v>
      </c>
      <c r="I134" s="18">
        <v>979366.96560000035</v>
      </c>
      <c r="J134" s="18">
        <v>17806999.065731049</v>
      </c>
      <c r="K134" s="18">
        <v>1023082.1780811854</v>
      </c>
      <c r="L134" s="18">
        <v>9241797.2600189354</v>
      </c>
      <c r="M134" s="18">
        <v>1071258.73811537</v>
      </c>
      <c r="N134" s="18">
        <v>3276849.9268118809</v>
      </c>
      <c r="O134" s="18">
        <v>1123194.9828388542</v>
      </c>
      <c r="P134" s="12"/>
      <c r="Q134" s="18">
        <f>G134+I134+K134+M134+O134</f>
        <v>4492089.0682094097</v>
      </c>
      <c r="R134" s="15"/>
      <c r="T134" s="212"/>
      <c r="U134" s="212"/>
    </row>
    <row r="135" spans="1:21" s="137" customFormat="1" ht="31.5" x14ac:dyDescent="0.25">
      <c r="A135" s="6" t="s">
        <v>193</v>
      </c>
      <c r="B135" s="50" t="s">
        <v>194</v>
      </c>
      <c r="C135" s="42" t="s">
        <v>24</v>
      </c>
      <c r="D135" s="48"/>
      <c r="E135" s="12"/>
      <c r="F135" s="12"/>
      <c r="G135" s="12"/>
      <c r="H135" s="12"/>
      <c r="I135" s="12"/>
      <c r="J135" s="12"/>
      <c r="K135" s="162"/>
      <c r="L135" s="162"/>
      <c r="M135" s="12"/>
      <c r="N135" s="12"/>
      <c r="O135" s="12"/>
      <c r="P135" s="12"/>
      <c r="Q135" s="18"/>
      <c r="R135" s="15"/>
      <c r="T135" s="212"/>
      <c r="U135" s="212"/>
    </row>
    <row r="136" spans="1:21" s="137" customFormat="1" x14ac:dyDescent="0.25">
      <c r="A136" s="6" t="s">
        <v>195</v>
      </c>
      <c r="B136" s="50" t="s">
        <v>196</v>
      </c>
      <c r="C136" s="42" t="s">
        <v>24</v>
      </c>
      <c r="D136" s="48"/>
      <c r="E136" s="12"/>
      <c r="F136" s="12"/>
      <c r="G136" s="12"/>
      <c r="H136" s="12"/>
      <c r="I136" s="12"/>
      <c r="J136" s="12"/>
      <c r="K136" s="162"/>
      <c r="L136" s="162"/>
      <c r="M136" s="12"/>
      <c r="N136" s="12"/>
      <c r="O136" s="12"/>
      <c r="P136" s="12"/>
      <c r="Q136" s="18"/>
      <c r="R136" s="15"/>
      <c r="T136" s="212"/>
      <c r="U136" s="212"/>
    </row>
    <row r="137" spans="1:21" s="137" customFormat="1" ht="47.25" x14ac:dyDescent="0.25">
      <c r="A137" s="6" t="s">
        <v>197</v>
      </c>
      <c r="B137" s="50" t="s">
        <v>46</v>
      </c>
      <c r="C137" s="42" t="s">
        <v>24</v>
      </c>
      <c r="D137" s="48"/>
      <c r="E137" s="12"/>
      <c r="F137" s="12"/>
      <c r="G137" s="12"/>
      <c r="H137" s="12"/>
      <c r="I137" s="12"/>
      <c r="J137" s="12"/>
      <c r="K137" s="162"/>
      <c r="L137" s="162"/>
      <c r="M137" s="12"/>
      <c r="N137" s="12"/>
      <c r="O137" s="12"/>
      <c r="P137" s="12"/>
      <c r="Q137" s="18"/>
      <c r="R137" s="15"/>
      <c r="T137" s="212"/>
      <c r="U137" s="212"/>
    </row>
    <row r="138" spans="1:21" s="137" customFormat="1" x14ac:dyDescent="0.25">
      <c r="A138" s="6" t="s">
        <v>198</v>
      </c>
      <c r="B138" s="20" t="s">
        <v>199</v>
      </c>
      <c r="C138" s="42" t="s">
        <v>24</v>
      </c>
      <c r="D138" s="48"/>
      <c r="E138" s="12"/>
      <c r="F138" s="12"/>
      <c r="G138" s="12"/>
      <c r="H138" s="12"/>
      <c r="I138" s="12"/>
      <c r="J138" s="12"/>
      <c r="K138" s="162"/>
      <c r="L138" s="162"/>
      <c r="M138" s="12"/>
      <c r="N138" s="12"/>
      <c r="O138" s="12"/>
      <c r="P138" s="12"/>
      <c r="Q138" s="18"/>
      <c r="R138" s="15"/>
      <c r="T138" s="212"/>
      <c r="U138" s="212"/>
    </row>
    <row r="139" spans="1:21" s="137" customFormat="1" x14ac:dyDescent="0.25">
      <c r="A139" s="6" t="s">
        <v>200</v>
      </c>
      <c r="B139" s="20" t="s">
        <v>50</v>
      </c>
      <c r="C139" s="42" t="s">
        <v>24</v>
      </c>
      <c r="D139" s="48"/>
      <c r="E139" s="12"/>
      <c r="F139" s="12"/>
      <c r="G139" s="12"/>
      <c r="H139" s="12"/>
      <c r="I139" s="12"/>
      <c r="J139" s="12"/>
      <c r="K139" s="162"/>
      <c r="L139" s="162"/>
      <c r="M139" s="12"/>
      <c r="N139" s="12"/>
      <c r="O139" s="12"/>
      <c r="P139" s="12"/>
      <c r="Q139" s="18"/>
      <c r="R139" s="15"/>
      <c r="T139" s="212"/>
      <c r="U139" s="212"/>
    </row>
    <row r="140" spans="1:21" s="137" customFormat="1" x14ac:dyDescent="0.25">
      <c r="A140" s="6" t="s">
        <v>201</v>
      </c>
      <c r="B140" s="50" t="s">
        <v>202</v>
      </c>
      <c r="C140" s="42" t="s">
        <v>24</v>
      </c>
      <c r="D140" s="48">
        <v>289000</v>
      </c>
      <c r="E140" s="18">
        <v>884603.94764500286</v>
      </c>
      <c r="F140" s="18">
        <v>278425</v>
      </c>
      <c r="G140" s="18">
        <v>283219.19532099547</v>
      </c>
      <c r="H140" s="18">
        <v>115029.78042600112</v>
      </c>
      <c r="I140" s="18">
        <v>380343.86009400187</v>
      </c>
      <c r="J140" s="18">
        <f>13297308.7915688+11906713.18</f>
        <v>25204021.971568801</v>
      </c>
      <c r="K140" s="18">
        <v>353851.35702752986</v>
      </c>
      <c r="L140" s="18">
        <v>14571971.00313043</v>
      </c>
      <c r="M140" s="18">
        <v>240584.95484695607</v>
      </c>
      <c r="N140" s="18">
        <v>5485904.1431881189</v>
      </c>
      <c r="O140" s="18">
        <v>122154.6744087413</v>
      </c>
      <c r="P140" s="12"/>
      <c r="Q140" s="18">
        <f>G140+I140+K140+M140+O140</f>
        <v>1380154.0416982244</v>
      </c>
      <c r="R140" s="15"/>
      <c r="T140" s="212"/>
      <c r="U140" s="212"/>
    </row>
    <row r="141" spans="1:21" s="137" customFormat="1" x14ac:dyDescent="0.25">
      <c r="A141" s="6" t="s">
        <v>203</v>
      </c>
      <c r="B141" s="65" t="s">
        <v>204</v>
      </c>
      <c r="C141" s="42" t="s">
        <v>24</v>
      </c>
      <c r="D141" s="48">
        <v>77654000</v>
      </c>
      <c r="E141" s="18">
        <v>139442477.58000013</v>
      </c>
      <c r="F141" s="18">
        <v>91080408.000000015</v>
      </c>
      <c r="G141" s="18">
        <v>159560110.02925467</v>
      </c>
      <c r="H141" s="18">
        <v>44411807.180000074</v>
      </c>
      <c r="I141" s="18">
        <v>157840985.15787947</v>
      </c>
      <c r="J141" s="18">
        <v>430780408.30000025</v>
      </c>
      <c r="K141" s="18">
        <v>161098408.62500051</v>
      </c>
      <c r="L141" s="18">
        <v>430323058.68000042</v>
      </c>
      <c r="M141" s="18">
        <v>153483030.16259113</v>
      </c>
      <c r="N141" s="18">
        <v>36462062.539999694</v>
      </c>
      <c r="O141" s="49">
        <v>145703363.92339849</v>
      </c>
      <c r="P141" s="18"/>
      <c r="Q141" s="18">
        <f>G141+I141+K141+M141+O141</f>
        <v>777685897.89812422</v>
      </c>
      <c r="R141" s="144"/>
      <c r="T141" s="212"/>
      <c r="U141" s="212"/>
    </row>
    <row r="142" spans="1:21" s="137" customFormat="1" x14ac:dyDescent="0.25">
      <c r="A142" s="6" t="s">
        <v>205</v>
      </c>
      <c r="B142" s="7" t="s">
        <v>26</v>
      </c>
      <c r="C142" s="42" t="s">
        <v>24</v>
      </c>
      <c r="D142" s="51"/>
      <c r="E142" s="52"/>
      <c r="F142" s="12"/>
      <c r="G142" s="12"/>
      <c r="H142" s="12"/>
      <c r="I142" s="12"/>
      <c r="J142" s="12"/>
      <c r="K142" s="162"/>
      <c r="L142" s="162"/>
      <c r="M142" s="12"/>
      <c r="N142" s="12"/>
      <c r="O142" s="13"/>
      <c r="P142" s="12"/>
      <c r="Q142" s="12"/>
      <c r="R142" s="14"/>
      <c r="T142" s="212"/>
      <c r="U142" s="212"/>
    </row>
    <row r="143" spans="1:21" s="137" customFormat="1" ht="47.25" x14ac:dyDescent="0.25">
      <c r="A143" s="6" t="s">
        <v>206</v>
      </c>
      <c r="B143" s="23" t="s">
        <v>28</v>
      </c>
      <c r="C143" s="42" t="s">
        <v>24</v>
      </c>
      <c r="D143" s="43"/>
      <c r="E143" s="12"/>
      <c r="F143" s="12"/>
      <c r="G143" s="12"/>
      <c r="H143" s="12"/>
      <c r="I143" s="12"/>
      <c r="J143" s="12"/>
      <c r="K143" s="162"/>
      <c r="L143" s="162"/>
      <c r="M143" s="12"/>
      <c r="N143" s="12"/>
      <c r="O143" s="13"/>
      <c r="P143" s="12"/>
      <c r="Q143" s="12"/>
      <c r="R143" s="14"/>
      <c r="T143" s="212"/>
      <c r="U143" s="212"/>
    </row>
    <row r="144" spans="1:21" s="137" customFormat="1" ht="47.25" x14ac:dyDescent="0.25">
      <c r="A144" s="6" t="s">
        <v>207</v>
      </c>
      <c r="B144" s="23" t="s">
        <v>30</v>
      </c>
      <c r="C144" s="42" t="s">
        <v>24</v>
      </c>
      <c r="D144" s="43"/>
      <c r="E144" s="12"/>
      <c r="F144" s="12"/>
      <c r="G144" s="12"/>
      <c r="H144" s="12"/>
      <c r="I144" s="12"/>
      <c r="J144" s="12"/>
      <c r="K144" s="162"/>
      <c r="L144" s="162"/>
      <c r="M144" s="12"/>
      <c r="N144" s="12"/>
      <c r="O144" s="13"/>
      <c r="P144" s="12"/>
      <c r="Q144" s="12"/>
      <c r="R144" s="14"/>
      <c r="T144" s="212"/>
      <c r="U144" s="212"/>
    </row>
    <row r="145" spans="1:21" s="137" customFormat="1" ht="47.25" x14ac:dyDescent="0.25">
      <c r="A145" s="6" t="s">
        <v>208</v>
      </c>
      <c r="B145" s="23" t="s">
        <v>32</v>
      </c>
      <c r="C145" s="42" t="s">
        <v>24</v>
      </c>
      <c r="D145" s="43"/>
      <c r="E145" s="12"/>
      <c r="F145" s="12"/>
      <c r="G145" s="12"/>
      <c r="H145" s="12"/>
      <c r="I145" s="12"/>
      <c r="J145" s="12"/>
      <c r="K145" s="162"/>
      <c r="L145" s="162"/>
      <c r="M145" s="12"/>
      <c r="N145" s="12"/>
      <c r="O145" s="13"/>
      <c r="P145" s="12"/>
      <c r="Q145" s="12"/>
      <c r="R145" s="14"/>
      <c r="T145" s="212"/>
      <c r="U145" s="212"/>
    </row>
    <row r="146" spans="1:21" s="137" customFormat="1" x14ac:dyDescent="0.25">
      <c r="A146" s="6" t="s">
        <v>209</v>
      </c>
      <c r="B146" s="7" t="s">
        <v>34</v>
      </c>
      <c r="C146" s="42" t="s">
        <v>24</v>
      </c>
      <c r="D146" s="43"/>
      <c r="E146" s="12"/>
      <c r="F146" s="12"/>
      <c r="G146" s="18"/>
      <c r="H146" s="12"/>
      <c r="I146" s="12"/>
      <c r="J146" s="12"/>
      <c r="K146" s="162"/>
      <c r="L146" s="162"/>
      <c r="M146" s="12"/>
      <c r="N146" s="12"/>
      <c r="O146" s="13"/>
      <c r="P146" s="12"/>
      <c r="Q146" s="12"/>
      <c r="R146" s="14"/>
      <c r="T146" s="212"/>
      <c r="U146" s="212"/>
    </row>
    <row r="147" spans="1:21" s="137" customFormat="1" x14ac:dyDescent="0.25">
      <c r="A147" s="6" t="s">
        <v>210</v>
      </c>
      <c r="B147" s="7" t="s">
        <v>36</v>
      </c>
      <c r="C147" s="42" t="s">
        <v>24</v>
      </c>
      <c r="D147" s="48">
        <v>29377000</v>
      </c>
      <c r="E147" s="18">
        <v>61250694.446282998</v>
      </c>
      <c r="F147" s="18">
        <v>89027182.49000001</v>
      </c>
      <c r="G147" s="18">
        <v>157388515.42891356</v>
      </c>
      <c r="H147" s="18">
        <v>35848992.163530976</v>
      </c>
      <c r="I147" s="18">
        <v>85144658.917973906</v>
      </c>
      <c r="J147" s="18">
        <v>311454079.3572998</v>
      </c>
      <c r="K147" s="18">
        <v>90084322.777045578</v>
      </c>
      <c r="L147" s="18">
        <v>346273937.02442908</v>
      </c>
      <c r="M147" s="18">
        <v>84408062.240931183</v>
      </c>
      <c r="N147" s="18">
        <v>-62273227.187400222</v>
      </c>
      <c r="O147" s="49">
        <v>78826080.281628281</v>
      </c>
      <c r="P147" s="18"/>
      <c r="Q147" s="18">
        <f>G147+I147+K147+M147+O147</f>
        <v>495851639.64649248</v>
      </c>
      <c r="R147" s="27"/>
      <c r="T147" s="212"/>
      <c r="U147" s="212"/>
    </row>
    <row r="148" spans="1:21" s="137" customFormat="1" x14ac:dyDescent="0.25">
      <c r="A148" s="6" t="s">
        <v>211</v>
      </c>
      <c r="B148" s="7" t="s">
        <v>38</v>
      </c>
      <c r="C148" s="42" t="s">
        <v>24</v>
      </c>
      <c r="D148" s="43"/>
      <c r="E148" s="12"/>
      <c r="F148" s="12"/>
      <c r="G148" s="18"/>
      <c r="H148" s="12"/>
      <c r="I148" s="12"/>
      <c r="J148" s="12"/>
      <c r="K148" s="162"/>
      <c r="L148" s="162"/>
      <c r="M148" s="12"/>
      <c r="N148" s="12"/>
      <c r="O148" s="13"/>
      <c r="P148" s="12"/>
      <c r="Q148" s="18"/>
      <c r="R148" s="15"/>
      <c r="T148" s="212"/>
      <c r="U148" s="212"/>
    </row>
    <row r="149" spans="1:21" s="137" customFormat="1" ht="31.5" x14ac:dyDescent="0.25">
      <c r="A149" s="6" t="s">
        <v>212</v>
      </c>
      <c r="B149" s="16" t="s">
        <v>40</v>
      </c>
      <c r="C149" s="42" t="s">
        <v>24</v>
      </c>
      <c r="D149" s="48">
        <v>34290000</v>
      </c>
      <c r="E149" s="18">
        <v>27165821.9713622</v>
      </c>
      <c r="F149" s="18">
        <v>939800</v>
      </c>
      <c r="G149" s="18">
        <v>1204813.7951930128</v>
      </c>
      <c r="H149" s="18">
        <v>7427844.7964260001</v>
      </c>
      <c r="I149" s="18">
        <v>3917467.8624000014</v>
      </c>
      <c r="J149" s="18">
        <v>75130000.294268951</v>
      </c>
      <c r="K149" s="18">
        <v>4092328.7123247413</v>
      </c>
      <c r="L149" s="18">
        <v>32618312.802911654</v>
      </c>
      <c r="M149" s="18">
        <v>4285034.9524614792</v>
      </c>
      <c r="N149" s="18">
        <v>36922264.887548104</v>
      </c>
      <c r="O149" s="49">
        <v>4492779.9313554168</v>
      </c>
      <c r="P149" s="18"/>
      <c r="Q149" s="18">
        <f>G149+I149+K149+M149+O149</f>
        <v>17992425.253734648</v>
      </c>
      <c r="R149" s="27"/>
      <c r="T149" s="212"/>
      <c r="U149" s="212"/>
    </row>
    <row r="150" spans="1:21" s="137" customFormat="1" x14ac:dyDescent="0.25">
      <c r="A150" s="6" t="s">
        <v>213</v>
      </c>
      <c r="B150" s="7" t="s">
        <v>42</v>
      </c>
      <c r="C150" s="42" t="s">
        <v>24</v>
      </c>
      <c r="D150" s="43"/>
      <c r="E150" s="12"/>
      <c r="F150" s="12"/>
      <c r="G150" s="12"/>
      <c r="H150" s="12"/>
      <c r="I150" s="12"/>
      <c r="J150" s="12"/>
      <c r="K150" s="162"/>
      <c r="L150" s="162"/>
      <c r="M150" s="12"/>
      <c r="N150" s="12"/>
      <c r="O150" s="13"/>
      <c r="P150" s="12"/>
      <c r="Q150" s="18"/>
      <c r="R150" s="15"/>
      <c r="T150" s="212"/>
      <c r="U150" s="212"/>
    </row>
    <row r="151" spans="1:21" s="137" customFormat="1" x14ac:dyDescent="0.25">
      <c r="A151" s="6" t="s">
        <v>214</v>
      </c>
      <c r="B151" s="7" t="s">
        <v>44</v>
      </c>
      <c r="C151" s="42" t="s">
        <v>24</v>
      </c>
      <c r="D151" s="43"/>
      <c r="E151" s="12"/>
      <c r="F151" s="12"/>
      <c r="G151" s="12"/>
      <c r="H151" s="12"/>
      <c r="I151" s="12"/>
      <c r="J151" s="12"/>
      <c r="K151" s="162"/>
      <c r="L151" s="162"/>
      <c r="M151" s="12"/>
      <c r="N151" s="12"/>
      <c r="O151" s="13"/>
      <c r="P151" s="12"/>
      <c r="Q151" s="18"/>
      <c r="R151" s="15"/>
      <c r="T151" s="212"/>
      <c r="U151" s="212"/>
    </row>
    <row r="152" spans="1:21" s="137" customFormat="1" ht="47.25" x14ac:dyDescent="0.25">
      <c r="A152" s="6" t="s">
        <v>215</v>
      </c>
      <c r="B152" s="16" t="s">
        <v>46</v>
      </c>
      <c r="C152" s="42" t="s">
        <v>24</v>
      </c>
      <c r="D152" s="43"/>
      <c r="E152" s="12"/>
      <c r="F152" s="12"/>
      <c r="G152" s="12"/>
      <c r="H152" s="12"/>
      <c r="I152" s="12"/>
      <c r="J152" s="12"/>
      <c r="K152" s="162"/>
      <c r="L152" s="162"/>
      <c r="M152" s="12"/>
      <c r="N152" s="12"/>
      <c r="O152" s="13"/>
      <c r="P152" s="12"/>
      <c r="Q152" s="18"/>
      <c r="R152" s="15"/>
      <c r="T152" s="212"/>
      <c r="U152" s="212"/>
    </row>
    <row r="153" spans="1:21" s="137" customFormat="1" x14ac:dyDescent="0.25">
      <c r="A153" s="6" t="s">
        <v>216</v>
      </c>
      <c r="B153" s="20" t="s">
        <v>48</v>
      </c>
      <c r="C153" s="42" t="s">
        <v>24</v>
      </c>
      <c r="D153" s="43"/>
      <c r="E153" s="12"/>
      <c r="F153" s="12"/>
      <c r="G153" s="12"/>
      <c r="H153" s="12"/>
      <c r="I153" s="12"/>
      <c r="J153" s="12"/>
      <c r="K153" s="162"/>
      <c r="L153" s="162"/>
      <c r="M153" s="12"/>
      <c r="N153" s="12"/>
      <c r="O153" s="13"/>
      <c r="P153" s="12"/>
      <c r="Q153" s="18"/>
      <c r="R153" s="15"/>
      <c r="T153" s="212"/>
      <c r="U153" s="212"/>
    </row>
    <row r="154" spans="1:21" s="137" customFormat="1" x14ac:dyDescent="0.25">
      <c r="A154" s="6" t="s">
        <v>217</v>
      </c>
      <c r="B154" s="20" t="s">
        <v>50</v>
      </c>
      <c r="C154" s="42" t="s">
        <v>24</v>
      </c>
      <c r="D154" s="43"/>
      <c r="E154" s="12"/>
      <c r="F154" s="12"/>
      <c r="G154" s="12"/>
      <c r="H154" s="12"/>
      <c r="I154" s="12"/>
      <c r="J154" s="12"/>
      <c r="K154" s="162"/>
      <c r="L154" s="162"/>
      <c r="M154" s="12"/>
      <c r="N154" s="12"/>
      <c r="O154" s="13"/>
      <c r="P154" s="12"/>
      <c r="Q154" s="18"/>
      <c r="R154" s="15"/>
      <c r="T154" s="212"/>
      <c r="U154" s="212"/>
    </row>
    <row r="155" spans="1:21" s="137" customFormat="1" x14ac:dyDescent="0.25">
      <c r="A155" s="6" t="s">
        <v>218</v>
      </c>
      <c r="B155" s="7" t="s">
        <v>52</v>
      </c>
      <c r="C155" s="42" t="s">
        <v>24</v>
      </c>
      <c r="D155" s="48">
        <v>13987000</v>
      </c>
      <c r="E155" s="18">
        <v>51025961.162354924</v>
      </c>
      <c r="F155" s="18">
        <v>1129006.5</v>
      </c>
      <c r="G155" s="18">
        <v>966780.80514810793</v>
      </c>
      <c r="H155" s="18">
        <v>1134970.2200431023</v>
      </c>
      <c r="I155" s="18">
        <v>68778858.377505556</v>
      </c>
      <c r="J155" s="18">
        <v>56103041.828431502</v>
      </c>
      <c r="K155" s="18">
        <v>66921757.13563019</v>
      </c>
      <c r="L155" s="18">
        <v>51430808.852659717</v>
      </c>
      <c r="M155" s="18">
        <v>64789932.969198473</v>
      </c>
      <c r="N155" s="18">
        <v>61813024.839851812</v>
      </c>
      <c r="O155" s="49">
        <v>62384503.710414805</v>
      </c>
      <c r="P155" s="18"/>
      <c r="Q155" s="18">
        <f>G155+I155+K155+M155+O155</f>
        <v>263841832.99789712</v>
      </c>
      <c r="R155" s="27"/>
      <c r="T155" s="212"/>
      <c r="U155" s="212"/>
    </row>
    <row r="156" spans="1:21" s="137" customFormat="1" x14ac:dyDescent="0.25">
      <c r="A156" s="6" t="s">
        <v>219</v>
      </c>
      <c r="B156" s="65" t="s">
        <v>220</v>
      </c>
      <c r="C156" s="42" t="s">
        <v>24</v>
      </c>
      <c r="D156" s="4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49"/>
      <c r="P156" s="18"/>
      <c r="Q156" s="18"/>
      <c r="R156" s="144"/>
      <c r="T156" s="212"/>
      <c r="U156" s="212"/>
    </row>
    <row r="157" spans="1:21" s="137" customFormat="1" x14ac:dyDescent="0.25">
      <c r="A157" s="6" t="s">
        <v>221</v>
      </c>
      <c r="B157" s="50" t="s">
        <v>222</v>
      </c>
      <c r="C157" s="42" t="s">
        <v>24</v>
      </c>
      <c r="D157" s="48"/>
      <c r="E157" s="18"/>
      <c r="F157" s="18"/>
      <c r="G157" s="18"/>
      <c r="H157" s="18"/>
      <c r="I157" s="12"/>
      <c r="J157" s="12"/>
      <c r="K157" s="162"/>
      <c r="L157" s="162"/>
      <c r="M157" s="53"/>
      <c r="N157" s="12"/>
      <c r="O157" s="13"/>
      <c r="P157" s="12"/>
      <c r="Q157" s="18"/>
      <c r="R157" s="14"/>
      <c r="T157" s="212"/>
      <c r="U157" s="212"/>
    </row>
    <row r="158" spans="1:21" s="137" customFormat="1" x14ac:dyDescent="0.25">
      <c r="A158" s="6" t="s">
        <v>223</v>
      </c>
      <c r="B158" s="50" t="s">
        <v>224</v>
      </c>
      <c r="C158" s="42" t="s">
        <v>24</v>
      </c>
      <c r="D158" s="48"/>
      <c r="E158" s="18"/>
      <c r="F158" s="18"/>
      <c r="G158" s="18"/>
      <c r="H158" s="18"/>
      <c r="I158" s="12"/>
      <c r="J158" s="12"/>
      <c r="K158" s="162"/>
      <c r="L158" s="162"/>
      <c r="M158" s="12"/>
      <c r="N158" s="12"/>
      <c r="O158" s="13"/>
      <c r="P158" s="12"/>
      <c r="Q158" s="18"/>
      <c r="R158" s="14"/>
      <c r="T158" s="212"/>
      <c r="U158" s="212"/>
    </row>
    <row r="159" spans="1:21" s="137" customFormat="1" x14ac:dyDescent="0.25">
      <c r="A159" s="6" t="s">
        <v>225</v>
      </c>
      <c r="B159" s="50" t="s">
        <v>226</v>
      </c>
      <c r="C159" s="42" t="s">
        <v>24</v>
      </c>
      <c r="D159" s="43"/>
      <c r="E159" s="12"/>
      <c r="F159" s="12"/>
      <c r="G159" s="12"/>
      <c r="H159" s="12"/>
      <c r="I159" s="12"/>
      <c r="J159" s="12"/>
      <c r="K159" s="162"/>
      <c r="L159" s="162"/>
      <c r="M159" s="12"/>
      <c r="N159" s="12"/>
      <c r="O159" s="13"/>
      <c r="P159" s="12"/>
      <c r="Q159" s="12"/>
      <c r="R159" s="14"/>
      <c r="T159" s="212"/>
      <c r="U159" s="212"/>
    </row>
    <row r="160" spans="1:21" s="137" customFormat="1" ht="18" customHeight="1" thickBot="1" x14ac:dyDescent="0.3">
      <c r="A160" s="28" t="s">
        <v>227</v>
      </c>
      <c r="B160" s="50" t="s">
        <v>228</v>
      </c>
      <c r="C160" s="44" t="s">
        <v>24</v>
      </c>
      <c r="D160" s="45"/>
      <c r="E160" s="33"/>
      <c r="F160" s="33"/>
      <c r="G160" s="33"/>
      <c r="H160" s="33"/>
      <c r="I160" s="33"/>
      <c r="J160" s="33"/>
      <c r="K160" s="163"/>
      <c r="L160" s="163"/>
      <c r="M160" s="33"/>
      <c r="N160" s="33"/>
      <c r="O160" s="46"/>
      <c r="P160" s="33"/>
      <c r="Q160" s="33"/>
      <c r="R160" s="47"/>
      <c r="T160" s="212"/>
      <c r="U160" s="212"/>
    </row>
    <row r="161" spans="1:21" s="137" customFormat="1" ht="18" customHeight="1" x14ac:dyDescent="0.25">
      <c r="A161" s="35" t="s">
        <v>229</v>
      </c>
      <c r="B161" s="54" t="s">
        <v>115</v>
      </c>
      <c r="C161" s="37" t="s">
        <v>230</v>
      </c>
      <c r="D161" s="55"/>
      <c r="E161" s="56"/>
      <c r="F161" s="56"/>
      <c r="G161" s="56"/>
      <c r="H161" s="56"/>
      <c r="I161" s="56"/>
      <c r="J161" s="56"/>
      <c r="K161" s="165"/>
      <c r="L161" s="165"/>
      <c r="M161" s="56"/>
      <c r="N161" s="56"/>
      <c r="O161" s="57"/>
      <c r="P161" s="56"/>
      <c r="Q161" s="56"/>
      <c r="R161" s="58"/>
      <c r="T161" s="212"/>
      <c r="U161" s="212"/>
    </row>
    <row r="162" spans="1:21" s="137" customFormat="1" ht="37.5" customHeight="1" x14ac:dyDescent="0.25">
      <c r="A162" s="6" t="s">
        <v>231</v>
      </c>
      <c r="B162" s="50" t="s">
        <v>232</v>
      </c>
      <c r="C162" s="42" t="s">
        <v>24</v>
      </c>
      <c r="D162" s="59">
        <v>333876173.63000011</v>
      </c>
      <c r="E162" s="18">
        <v>405141310.99000001</v>
      </c>
      <c r="F162" s="18">
        <v>387970432.19999999</v>
      </c>
      <c r="G162" s="18">
        <v>470604742.74646777</v>
      </c>
      <c r="H162" s="18">
        <v>340252519.0200001</v>
      </c>
      <c r="I162" s="18">
        <v>523323167.31787956</v>
      </c>
      <c r="J162" s="18">
        <v>811861466.80000043</v>
      </c>
      <c r="K162" s="18">
        <v>525294919.2347061</v>
      </c>
      <c r="L162" s="18">
        <v>915619465.72000027</v>
      </c>
      <c r="M162" s="18">
        <v>527827076.34001684</v>
      </c>
      <c r="N162" s="18">
        <v>530519791.17999971</v>
      </c>
      <c r="O162" s="49">
        <v>530545462.97908467</v>
      </c>
      <c r="P162" s="49"/>
      <c r="Q162" s="18">
        <f>G162+I162+K162+M162+O162</f>
        <v>2577595368.618155</v>
      </c>
      <c r="R162" s="144"/>
      <c r="T162" s="212"/>
      <c r="U162" s="212"/>
    </row>
    <row r="163" spans="1:21" s="137" customFormat="1" ht="28.5" customHeight="1" x14ac:dyDescent="0.25">
      <c r="A163" s="6" t="s">
        <v>233</v>
      </c>
      <c r="B163" s="50" t="s">
        <v>234</v>
      </c>
      <c r="C163" s="42" t="s">
        <v>24</v>
      </c>
      <c r="D163" s="59">
        <v>51533000</v>
      </c>
      <c r="E163" s="18">
        <v>178001000</v>
      </c>
      <c r="F163" s="18">
        <v>251400300</v>
      </c>
      <c r="G163" s="18">
        <v>381108559</v>
      </c>
      <c r="H163" s="18">
        <v>381109000</v>
      </c>
      <c r="I163" s="18">
        <v>488469000</v>
      </c>
      <c r="J163" s="18">
        <v>488469000</v>
      </c>
      <c r="K163" s="18">
        <v>488469000</v>
      </c>
      <c r="L163" s="18">
        <v>415254000</v>
      </c>
      <c r="M163" s="18">
        <v>488469000</v>
      </c>
      <c r="N163" s="18">
        <v>625461546.39999998</v>
      </c>
      <c r="O163" s="18">
        <v>488469000</v>
      </c>
      <c r="P163" s="18"/>
      <c r="Q163" s="18">
        <f>G163+I163+K163+M163+O163</f>
        <v>2334984559</v>
      </c>
      <c r="R163" s="27"/>
      <c r="T163" s="212"/>
      <c r="U163" s="212"/>
    </row>
    <row r="164" spans="1:21" s="137" customFormat="1" ht="28.5" customHeight="1" x14ac:dyDescent="0.25">
      <c r="A164" s="6" t="s">
        <v>235</v>
      </c>
      <c r="B164" s="23" t="s">
        <v>236</v>
      </c>
      <c r="C164" s="42" t="s">
        <v>24</v>
      </c>
      <c r="D164" s="48">
        <v>51533000</v>
      </c>
      <c r="E164" s="18">
        <v>178001000</v>
      </c>
      <c r="F164" s="18">
        <v>251400300</v>
      </c>
      <c r="G164" s="18">
        <v>252100000</v>
      </c>
      <c r="H164" s="18">
        <v>252100000</v>
      </c>
      <c r="I164" s="18">
        <v>130901000</v>
      </c>
      <c r="J164" s="18">
        <v>130901000</v>
      </c>
      <c r="K164" s="18">
        <v>130901000</v>
      </c>
      <c r="L164" s="18">
        <v>288429000</v>
      </c>
      <c r="M164" s="18">
        <v>130901000</v>
      </c>
      <c r="N164" s="18">
        <v>194332065.75</v>
      </c>
      <c r="O164" s="18">
        <v>130901000</v>
      </c>
      <c r="P164" s="12"/>
      <c r="Q164" s="18">
        <f t="shared" ref="Q164:Q166" si="2">G164+I164+K164+M164+O164</f>
        <v>775704000</v>
      </c>
      <c r="R164" s="15"/>
      <c r="T164" s="212"/>
      <c r="U164" s="212"/>
    </row>
    <row r="165" spans="1:21" s="137" customFormat="1" ht="28.5" customHeight="1" x14ac:dyDescent="0.25">
      <c r="A165" s="6" t="s">
        <v>237</v>
      </c>
      <c r="B165" s="50" t="s">
        <v>238</v>
      </c>
      <c r="C165" s="42" t="s">
        <v>24</v>
      </c>
      <c r="D165" s="48">
        <v>178001000</v>
      </c>
      <c r="E165" s="18">
        <v>253748562.99699998</v>
      </c>
      <c r="F165" s="18">
        <v>381109000</v>
      </c>
      <c r="G165" s="18">
        <v>274136286.33333337</v>
      </c>
      <c r="H165" s="18">
        <v>488469000</v>
      </c>
      <c r="I165" s="18">
        <v>488469000</v>
      </c>
      <c r="J165" s="18">
        <v>415254000</v>
      </c>
      <c r="K165" s="18">
        <v>488469000</v>
      </c>
      <c r="L165" s="18">
        <v>625461546.39999998</v>
      </c>
      <c r="M165" s="18">
        <v>488469000</v>
      </c>
      <c r="N165" s="18">
        <v>963940729.71000004</v>
      </c>
      <c r="O165" s="18">
        <v>488469000</v>
      </c>
      <c r="P165" s="18"/>
      <c r="Q165" s="18">
        <f>G165+I165+K165+M165+O165</f>
        <v>2228012286.3333335</v>
      </c>
      <c r="R165" s="27"/>
      <c r="T165" s="212"/>
      <c r="U165" s="212"/>
    </row>
    <row r="166" spans="1:21" s="137" customFormat="1" ht="28.5" customHeight="1" x14ac:dyDescent="0.25">
      <c r="A166" s="60" t="s">
        <v>239</v>
      </c>
      <c r="B166" s="23" t="s">
        <v>240</v>
      </c>
      <c r="C166" s="42" t="s">
        <v>24</v>
      </c>
      <c r="D166" s="48">
        <v>178001000</v>
      </c>
      <c r="E166" s="18">
        <v>253748562.99699998</v>
      </c>
      <c r="F166" s="18">
        <v>252100000</v>
      </c>
      <c r="G166" s="18">
        <v>274136286.33333337</v>
      </c>
      <c r="H166" s="18">
        <v>130901000</v>
      </c>
      <c r="I166" s="18">
        <v>130901000</v>
      </c>
      <c r="J166" s="18">
        <v>288429000</v>
      </c>
      <c r="K166" s="18">
        <v>130901000</v>
      </c>
      <c r="L166" s="18">
        <v>194332065.75</v>
      </c>
      <c r="M166" s="18">
        <v>130901000</v>
      </c>
      <c r="N166" s="18">
        <v>514810317.52999997</v>
      </c>
      <c r="O166" s="18">
        <v>130901000</v>
      </c>
      <c r="P166" s="61"/>
      <c r="Q166" s="18">
        <f t="shared" si="2"/>
        <v>797740286.33333337</v>
      </c>
      <c r="R166" s="127"/>
      <c r="T166" s="212"/>
      <c r="U166" s="212"/>
    </row>
    <row r="167" spans="1:21" s="137" customFormat="1" ht="63.75" thickBot="1" x14ac:dyDescent="0.3">
      <c r="A167" s="28" t="s">
        <v>241</v>
      </c>
      <c r="B167" s="145" t="s">
        <v>242</v>
      </c>
      <c r="C167" s="44" t="s">
        <v>230</v>
      </c>
      <c r="D167" s="51">
        <v>0.53313477887541572</v>
      </c>
      <c r="E167" s="146">
        <v>0.62632112824274089</v>
      </c>
      <c r="F167" s="147">
        <v>0.64798829790823431</v>
      </c>
      <c r="G167" s="148">
        <v>0.58251917465485625</v>
      </c>
      <c r="H167" s="148">
        <v>1.4356072995635565</v>
      </c>
      <c r="I167" s="148">
        <v>0.93339838651418183</v>
      </c>
      <c r="J167" s="148">
        <v>0.51148381464235271</v>
      </c>
      <c r="K167" s="148">
        <v>0.92989477360954265</v>
      </c>
      <c r="L167" s="148">
        <v>0.6831020634846009</v>
      </c>
      <c r="M167" s="148">
        <v>0.92543376779204278</v>
      </c>
      <c r="N167" s="148">
        <v>1.8169741180926937</v>
      </c>
      <c r="O167" s="147">
        <v>0.92069206898345779</v>
      </c>
      <c r="P167" s="147"/>
      <c r="Q167" s="18">
        <f>G167+I167+K167+M167+O167</f>
        <v>4.2919381715540812</v>
      </c>
      <c r="R167" s="149"/>
      <c r="T167" s="212"/>
      <c r="U167" s="212"/>
    </row>
    <row r="168" spans="1:21" s="137" customFormat="1" ht="19.5" thickBot="1" x14ac:dyDescent="0.3">
      <c r="A168" s="220" t="s">
        <v>243</v>
      </c>
      <c r="B168" s="221"/>
      <c r="C168" s="221"/>
      <c r="D168" s="221"/>
      <c r="E168" s="221"/>
      <c r="F168" s="221"/>
      <c r="G168" s="221"/>
      <c r="H168" s="221"/>
      <c r="I168" s="221"/>
      <c r="J168" s="221"/>
      <c r="K168" s="221"/>
      <c r="L168" s="221"/>
      <c r="M168" s="221"/>
      <c r="N168" s="221"/>
      <c r="O168" s="221"/>
      <c r="P168" s="221"/>
      <c r="Q168" s="221"/>
      <c r="R168" s="222"/>
      <c r="T168" s="212"/>
      <c r="U168" s="212"/>
    </row>
    <row r="169" spans="1:21" s="137" customFormat="1" ht="31.5" customHeight="1" x14ac:dyDescent="0.25">
      <c r="A169" s="79" t="s">
        <v>244</v>
      </c>
      <c r="B169" s="80" t="s">
        <v>245</v>
      </c>
      <c r="C169" s="81" t="s">
        <v>24</v>
      </c>
      <c r="D169" s="59">
        <v>1659947000</v>
      </c>
      <c r="E169" s="141">
        <v>1742846915.0593221</v>
      </c>
      <c r="F169" s="141">
        <v>2179074196.6599998</v>
      </c>
      <c r="G169" s="141">
        <v>2273119335.2236919</v>
      </c>
      <c r="H169" s="141">
        <v>2342861637.6200004</v>
      </c>
      <c r="I169" s="140">
        <v>2446051960.4085855</v>
      </c>
      <c r="J169" s="141">
        <v>3080327312.29</v>
      </c>
      <c r="K169" s="141">
        <v>2542774190.1255345</v>
      </c>
      <c r="L169" s="141">
        <v>3499434368</v>
      </c>
      <c r="M169" s="141">
        <v>2641916339.5856328</v>
      </c>
      <c r="N169" s="141">
        <v>3306316581.5300002</v>
      </c>
      <c r="O169" s="141">
        <v>2744236733.4233913</v>
      </c>
      <c r="P169" s="141"/>
      <c r="Q169" s="18">
        <f>G169+I169+K169+M169+O169</f>
        <v>12648098558.766836</v>
      </c>
      <c r="R169" s="150"/>
      <c r="T169" s="212"/>
      <c r="U169" s="212"/>
    </row>
    <row r="170" spans="1:21" s="137" customFormat="1" x14ac:dyDescent="0.25">
      <c r="A170" s="6" t="s">
        <v>246</v>
      </c>
      <c r="B170" s="7" t="s">
        <v>26</v>
      </c>
      <c r="C170" s="42" t="s">
        <v>24</v>
      </c>
      <c r="D170" s="48"/>
      <c r="E170" s="22"/>
      <c r="F170" s="22"/>
      <c r="G170" s="22"/>
      <c r="H170" s="22"/>
      <c r="I170" s="63"/>
      <c r="J170" s="22"/>
      <c r="K170" s="167"/>
      <c r="L170" s="167"/>
      <c r="M170" s="22"/>
      <c r="N170" s="22"/>
      <c r="O170" s="22"/>
      <c r="P170" s="22"/>
      <c r="Q170" s="22"/>
      <c r="R170" s="64"/>
      <c r="T170" s="212"/>
      <c r="U170" s="212"/>
    </row>
    <row r="171" spans="1:21" s="137" customFormat="1" ht="47.25" x14ac:dyDescent="0.25">
      <c r="A171" s="6" t="s">
        <v>247</v>
      </c>
      <c r="B171" s="23" t="s">
        <v>28</v>
      </c>
      <c r="C171" s="42" t="s">
        <v>24</v>
      </c>
      <c r="D171" s="48"/>
      <c r="E171" s="22"/>
      <c r="F171" s="22"/>
      <c r="G171" s="22"/>
      <c r="H171" s="22"/>
      <c r="I171" s="63"/>
      <c r="J171" s="22"/>
      <c r="K171" s="167"/>
      <c r="L171" s="167"/>
      <c r="M171" s="22"/>
      <c r="N171" s="22"/>
      <c r="O171" s="22"/>
      <c r="P171" s="22"/>
      <c r="Q171" s="22"/>
      <c r="R171" s="64"/>
      <c r="T171" s="212"/>
      <c r="U171" s="212"/>
    </row>
    <row r="172" spans="1:21" s="137" customFormat="1" ht="47.25" x14ac:dyDescent="0.25">
      <c r="A172" s="6" t="s">
        <v>248</v>
      </c>
      <c r="B172" s="23" t="s">
        <v>30</v>
      </c>
      <c r="C172" s="42" t="s">
        <v>24</v>
      </c>
      <c r="D172" s="48"/>
      <c r="E172" s="22"/>
      <c r="F172" s="22"/>
      <c r="G172" s="22"/>
      <c r="H172" s="22"/>
      <c r="I172" s="63"/>
      <c r="J172" s="22"/>
      <c r="K172" s="167"/>
      <c r="L172" s="167"/>
      <c r="M172" s="22"/>
      <c r="N172" s="22"/>
      <c r="O172" s="22"/>
      <c r="P172" s="22"/>
      <c r="Q172" s="22"/>
      <c r="R172" s="64"/>
      <c r="T172" s="212"/>
      <c r="U172" s="212"/>
    </row>
    <row r="173" spans="1:21" s="137" customFormat="1" ht="47.25" x14ac:dyDescent="0.25">
      <c r="A173" s="6" t="s">
        <v>249</v>
      </c>
      <c r="B173" s="23" t="s">
        <v>32</v>
      </c>
      <c r="C173" s="42" t="s">
        <v>24</v>
      </c>
      <c r="D173" s="48"/>
      <c r="E173" s="22"/>
      <c r="F173" s="22"/>
      <c r="G173" s="22"/>
      <c r="H173" s="22"/>
      <c r="I173" s="63"/>
      <c r="J173" s="22"/>
      <c r="K173" s="167"/>
      <c r="L173" s="167"/>
      <c r="M173" s="22"/>
      <c r="N173" s="22"/>
      <c r="O173" s="22"/>
      <c r="P173" s="22"/>
      <c r="Q173" s="22"/>
      <c r="R173" s="64"/>
      <c r="T173" s="212"/>
      <c r="U173" s="212"/>
    </row>
    <row r="174" spans="1:21" s="137" customFormat="1" x14ac:dyDescent="0.25">
      <c r="A174" s="6" t="s">
        <v>250</v>
      </c>
      <c r="B174" s="7" t="s">
        <v>34</v>
      </c>
      <c r="C174" s="42" t="s">
        <v>24</v>
      </c>
      <c r="D174" s="48"/>
      <c r="E174" s="22"/>
      <c r="F174" s="22"/>
      <c r="G174" s="22"/>
      <c r="H174" s="22"/>
      <c r="I174" s="63"/>
      <c r="J174" s="22"/>
      <c r="K174" s="167"/>
      <c r="L174" s="167"/>
      <c r="M174" s="22"/>
      <c r="N174" s="22"/>
      <c r="O174" s="22"/>
      <c r="P174" s="22"/>
      <c r="Q174" s="22"/>
      <c r="R174" s="64"/>
      <c r="T174" s="212"/>
      <c r="U174" s="212"/>
    </row>
    <row r="175" spans="1:21" s="137" customFormat="1" x14ac:dyDescent="0.25">
      <c r="A175" s="6" t="s">
        <v>251</v>
      </c>
      <c r="B175" s="7" t="s">
        <v>36</v>
      </c>
      <c r="C175" s="42" t="s">
        <v>24</v>
      </c>
      <c r="D175" s="48">
        <v>1591084721.7033899</v>
      </c>
      <c r="E175" s="18">
        <v>1679061194.3389831</v>
      </c>
      <c r="F175" s="18">
        <v>1998006031.0700002</v>
      </c>
      <c r="G175" s="18">
        <v>2084236575.367703</v>
      </c>
      <c r="H175" s="18">
        <v>2073103626.47</v>
      </c>
      <c r="I175" s="18">
        <v>2164412574.8750544</v>
      </c>
      <c r="J175" s="18">
        <v>2757956583.9400001</v>
      </c>
      <c r="K175" s="18">
        <v>2259330579.5863533</v>
      </c>
      <c r="L175" s="18">
        <v>3188771855.4899998</v>
      </c>
      <c r="M175" s="18">
        <v>2356623363.6452065</v>
      </c>
      <c r="N175" s="18">
        <v>3026849087.29</v>
      </c>
      <c r="O175" s="18">
        <v>2457035106.1451054</v>
      </c>
      <c r="P175" s="18"/>
      <c r="Q175" s="18">
        <f>G175+I175+K175+M175+O175</f>
        <v>11321638199.619423</v>
      </c>
      <c r="R175" s="27"/>
      <c r="T175" s="212"/>
      <c r="U175" s="212"/>
    </row>
    <row r="176" spans="1:21" s="137" customFormat="1" x14ac:dyDescent="0.25">
      <c r="A176" s="6" t="s">
        <v>252</v>
      </c>
      <c r="B176" s="7" t="s">
        <v>38</v>
      </c>
      <c r="C176" s="42" t="s">
        <v>24</v>
      </c>
      <c r="D176" s="48"/>
      <c r="E176" s="22"/>
      <c r="F176" s="22"/>
      <c r="G176" s="22"/>
      <c r="H176" s="22"/>
      <c r="I176" s="63"/>
      <c r="J176" s="22"/>
      <c r="K176" s="167"/>
      <c r="L176" s="167"/>
      <c r="M176" s="22"/>
      <c r="N176" s="22"/>
      <c r="O176" s="22"/>
      <c r="P176" s="22"/>
      <c r="Q176" s="18"/>
      <c r="R176" s="128"/>
      <c r="T176" s="212"/>
      <c r="U176" s="212"/>
    </row>
    <row r="177" spans="1:21" s="137" customFormat="1" x14ac:dyDescent="0.25">
      <c r="A177" s="6" t="s">
        <v>253</v>
      </c>
      <c r="B177" s="7" t="s">
        <v>40</v>
      </c>
      <c r="C177" s="42" t="s">
        <v>24</v>
      </c>
      <c r="D177" s="48">
        <v>57044278.296610177</v>
      </c>
      <c r="E177" s="18">
        <v>34816076.330508478</v>
      </c>
      <c r="F177" s="18">
        <v>39993493.369999997</v>
      </c>
      <c r="G177" s="18">
        <v>41719544.567060091</v>
      </c>
      <c r="H177" s="18">
        <v>39406068.57</v>
      </c>
      <c r="I177" s="18">
        <v>41141691.737101838</v>
      </c>
      <c r="J177" s="18">
        <v>137709694.74999997</v>
      </c>
      <c r="K177" s="18">
        <v>42945916.742751919</v>
      </c>
      <c r="L177" s="18">
        <v>56548260.57</v>
      </c>
      <c r="M177" s="18">
        <v>44795282.143997021</v>
      </c>
      <c r="N177" s="18">
        <v>70171193.38000001</v>
      </c>
      <c r="O177" s="18">
        <v>46703933.481856935</v>
      </c>
      <c r="P177" s="18"/>
      <c r="Q177" s="18">
        <f>G177+I177+K177+M177+O177</f>
        <v>217306368.67276782</v>
      </c>
      <c r="R177" s="27"/>
      <c r="T177" s="212"/>
      <c r="U177" s="212"/>
    </row>
    <row r="178" spans="1:21" s="137" customFormat="1" x14ac:dyDescent="0.25">
      <c r="A178" s="6" t="s">
        <v>254</v>
      </c>
      <c r="B178" s="7" t="s">
        <v>42</v>
      </c>
      <c r="C178" s="42" t="s">
        <v>24</v>
      </c>
      <c r="D178" s="48"/>
      <c r="E178" s="22"/>
      <c r="F178" s="18"/>
      <c r="G178" s="22"/>
      <c r="H178" s="22"/>
      <c r="I178" s="63"/>
      <c r="J178" s="22"/>
      <c r="K178" s="167"/>
      <c r="L178" s="167"/>
      <c r="M178" s="22"/>
      <c r="N178" s="22"/>
      <c r="O178" s="22"/>
      <c r="P178" s="22"/>
      <c r="Q178" s="18"/>
      <c r="R178" s="128"/>
      <c r="T178" s="212"/>
      <c r="U178" s="212"/>
    </row>
    <row r="179" spans="1:21" s="137" customFormat="1" x14ac:dyDescent="0.25">
      <c r="A179" s="6" t="s">
        <v>255</v>
      </c>
      <c r="B179" s="7" t="s">
        <v>44</v>
      </c>
      <c r="C179" s="42" t="s">
        <v>24</v>
      </c>
      <c r="D179" s="48"/>
      <c r="E179" s="22"/>
      <c r="F179" s="18"/>
      <c r="G179" s="22"/>
      <c r="H179" s="22"/>
      <c r="I179" s="63"/>
      <c r="J179" s="22"/>
      <c r="K179" s="167"/>
      <c r="L179" s="167"/>
      <c r="M179" s="22"/>
      <c r="N179" s="22"/>
      <c r="O179" s="22"/>
      <c r="P179" s="22"/>
      <c r="Q179" s="18"/>
      <c r="R179" s="128"/>
      <c r="T179" s="212"/>
      <c r="U179" s="212"/>
    </row>
    <row r="180" spans="1:21" s="137" customFormat="1" ht="47.25" x14ac:dyDescent="0.25">
      <c r="A180" s="6" t="s">
        <v>256</v>
      </c>
      <c r="B180" s="16" t="s">
        <v>46</v>
      </c>
      <c r="C180" s="42" t="s">
        <v>24</v>
      </c>
      <c r="D180" s="48"/>
      <c r="E180" s="22"/>
      <c r="F180" s="18"/>
      <c r="G180" s="22"/>
      <c r="H180" s="22"/>
      <c r="I180" s="63"/>
      <c r="J180" s="22"/>
      <c r="K180" s="167"/>
      <c r="L180" s="167"/>
      <c r="M180" s="22"/>
      <c r="N180" s="22"/>
      <c r="O180" s="22"/>
      <c r="P180" s="22"/>
      <c r="Q180" s="18"/>
      <c r="R180" s="128"/>
      <c r="T180" s="212"/>
      <c r="U180" s="212"/>
    </row>
    <row r="181" spans="1:21" s="137" customFormat="1" x14ac:dyDescent="0.25">
      <c r="A181" s="6" t="s">
        <v>257</v>
      </c>
      <c r="B181" s="20" t="s">
        <v>48</v>
      </c>
      <c r="C181" s="42" t="s">
        <v>24</v>
      </c>
      <c r="D181" s="48"/>
      <c r="E181" s="22"/>
      <c r="F181" s="18"/>
      <c r="G181" s="22"/>
      <c r="H181" s="22"/>
      <c r="I181" s="63"/>
      <c r="J181" s="22"/>
      <c r="K181" s="167"/>
      <c r="L181" s="167"/>
      <c r="M181" s="22"/>
      <c r="N181" s="22"/>
      <c r="O181" s="22"/>
      <c r="P181" s="22"/>
      <c r="Q181" s="18"/>
      <c r="R181" s="128"/>
      <c r="T181" s="212"/>
      <c r="U181" s="212"/>
    </row>
    <row r="182" spans="1:21" s="137" customFormat="1" x14ac:dyDescent="0.25">
      <c r="A182" s="6" t="s">
        <v>258</v>
      </c>
      <c r="B182" s="20" t="s">
        <v>50</v>
      </c>
      <c r="C182" s="42" t="s">
        <v>24</v>
      </c>
      <c r="D182" s="48"/>
      <c r="E182" s="22"/>
      <c r="F182" s="18"/>
      <c r="G182" s="22"/>
      <c r="H182" s="22"/>
      <c r="I182" s="63"/>
      <c r="J182" s="22"/>
      <c r="K182" s="167"/>
      <c r="L182" s="167"/>
      <c r="M182" s="22"/>
      <c r="N182" s="22"/>
      <c r="O182" s="22"/>
      <c r="P182" s="22"/>
      <c r="Q182" s="18"/>
      <c r="R182" s="128"/>
      <c r="T182" s="212"/>
      <c r="U182" s="212"/>
    </row>
    <row r="183" spans="1:21" s="137" customFormat="1" ht="47.25" x14ac:dyDescent="0.25">
      <c r="A183" s="6" t="s">
        <v>259</v>
      </c>
      <c r="B183" s="50" t="s">
        <v>260</v>
      </c>
      <c r="C183" s="42" t="s">
        <v>24</v>
      </c>
      <c r="D183" s="48"/>
      <c r="E183" s="22"/>
      <c r="F183" s="18"/>
      <c r="G183" s="22"/>
      <c r="H183" s="22"/>
      <c r="I183" s="63"/>
      <c r="J183" s="22"/>
      <c r="K183" s="167"/>
      <c r="L183" s="167"/>
      <c r="M183" s="22"/>
      <c r="N183" s="22"/>
      <c r="O183" s="22"/>
      <c r="P183" s="22"/>
      <c r="Q183" s="18"/>
      <c r="R183" s="128"/>
      <c r="T183" s="212"/>
      <c r="U183" s="212"/>
    </row>
    <row r="184" spans="1:21" s="137" customFormat="1" x14ac:dyDescent="0.25">
      <c r="A184" s="6" t="s">
        <v>261</v>
      </c>
      <c r="B184" s="23" t="s">
        <v>262</v>
      </c>
      <c r="C184" s="42" t="s">
        <v>24</v>
      </c>
      <c r="D184" s="48"/>
      <c r="E184" s="22"/>
      <c r="F184" s="18"/>
      <c r="G184" s="22"/>
      <c r="H184" s="22"/>
      <c r="I184" s="63"/>
      <c r="J184" s="22"/>
      <c r="K184" s="167"/>
      <c r="L184" s="167"/>
      <c r="M184" s="22"/>
      <c r="N184" s="22"/>
      <c r="O184" s="22"/>
      <c r="P184" s="22"/>
      <c r="Q184" s="18"/>
      <c r="R184" s="128"/>
      <c r="T184" s="212"/>
      <c r="U184" s="212"/>
    </row>
    <row r="185" spans="1:21" s="137" customFormat="1" ht="31.5" x14ac:dyDescent="0.25">
      <c r="A185" s="6" t="s">
        <v>263</v>
      </c>
      <c r="B185" s="23" t="s">
        <v>264</v>
      </c>
      <c r="C185" s="42" t="s">
        <v>24</v>
      </c>
      <c r="D185" s="48"/>
      <c r="E185" s="22"/>
      <c r="F185" s="18"/>
      <c r="G185" s="22"/>
      <c r="H185" s="22"/>
      <c r="I185" s="63"/>
      <c r="J185" s="22"/>
      <c r="K185" s="167"/>
      <c r="L185" s="167"/>
      <c r="M185" s="22"/>
      <c r="N185" s="22"/>
      <c r="O185" s="22"/>
      <c r="P185" s="22"/>
      <c r="Q185" s="18"/>
      <c r="R185" s="128"/>
      <c r="T185" s="212"/>
      <c r="U185" s="212"/>
    </row>
    <row r="186" spans="1:21" s="137" customFormat="1" x14ac:dyDescent="0.25">
      <c r="A186" s="6" t="s">
        <v>265</v>
      </c>
      <c r="B186" s="7" t="s">
        <v>52</v>
      </c>
      <c r="C186" s="42" t="s">
        <v>24</v>
      </c>
      <c r="D186" s="48">
        <v>11818000</v>
      </c>
      <c r="E186" s="18">
        <v>28969644.389830511</v>
      </c>
      <c r="F186" s="18">
        <v>141074672.2199997</v>
      </c>
      <c r="G186" s="18">
        <v>147163215.28892919</v>
      </c>
      <c r="H186" s="18">
        <v>230351942.58000034</v>
      </c>
      <c r="I186" s="18">
        <v>240497693.79642931</v>
      </c>
      <c r="J186" s="18">
        <v>184661033.59999999</v>
      </c>
      <c r="K186" s="18">
        <v>240497693.79642931</v>
      </c>
      <c r="L186" s="18">
        <v>254114251.94</v>
      </c>
      <c r="M186" s="18">
        <v>240497693.79642931</v>
      </c>
      <c r="N186" s="18">
        <v>209296300.85999998</v>
      </c>
      <c r="O186" s="18">
        <v>240497693.79642931</v>
      </c>
      <c r="P186" s="18"/>
      <c r="Q186" s="18">
        <f>G186+I186+K186+M186+O186</f>
        <v>1109153990.4746463</v>
      </c>
      <c r="R186" s="27"/>
      <c r="T186" s="212"/>
      <c r="U186" s="212"/>
    </row>
    <row r="187" spans="1:21" s="137" customFormat="1" ht="31.5" x14ac:dyDescent="0.25">
      <c r="A187" s="6" t="s">
        <v>266</v>
      </c>
      <c r="B187" s="65" t="s">
        <v>267</v>
      </c>
      <c r="C187" s="42" t="s">
        <v>24</v>
      </c>
      <c r="D187" s="48">
        <v>1586388666.3220341</v>
      </c>
      <c r="E187" s="18">
        <v>1634541485.6184745</v>
      </c>
      <c r="F187" s="18">
        <v>2260142025.2499995</v>
      </c>
      <c r="G187" s="18">
        <v>2245399142.8641057</v>
      </c>
      <c r="H187" s="18">
        <v>2375642404.2900004</v>
      </c>
      <c r="I187" s="49">
        <v>2433764150.8876963</v>
      </c>
      <c r="J187" s="18">
        <v>2966749841.1400003</v>
      </c>
      <c r="K187" s="18">
        <v>2544254977.7325344</v>
      </c>
      <c r="L187" s="18">
        <v>3571069444.9140005</v>
      </c>
      <c r="M187" s="18">
        <v>2637461116.4191442</v>
      </c>
      <c r="N187" s="18">
        <v>3589200325.1500001</v>
      </c>
      <c r="O187" s="18">
        <v>2747773135.1566062</v>
      </c>
      <c r="P187" s="18"/>
      <c r="Q187" s="18">
        <f>G187+I187+K187+M187+O187</f>
        <v>12608652523.060087</v>
      </c>
      <c r="R187" s="27"/>
      <c r="T187" s="212"/>
      <c r="U187" s="212"/>
    </row>
    <row r="188" spans="1:21" s="137" customFormat="1" x14ac:dyDescent="0.25">
      <c r="A188" s="6" t="s">
        <v>268</v>
      </c>
      <c r="B188" s="50" t="s">
        <v>269</v>
      </c>
      <c r="C188" s="42" t="s">
        <v>24</v>
      </c>
      <c r="D188" s="48">
        <v>27496632.593220342</v>
      </c>
      <c r="E188" s="18">
        <v>29297332.186440684</v>
      </c>
      <c r="F188" s="18">
        <v>40984463.829999998</v>
      </c>
      <c r="G188" s="18">
        <v>42753283.627764963</v>
      </c>
      <c r="H188" s="18">
        <v>33772984.280000001</v>
      </c>
      <c r="I188" s="18">
        <v>31111448.616170671</v>
      </c>
      <c r="J188" s="18">
        <v>38673928.899999999</v>
      </c>
      <c r="K188" s="18">
        <v>32481738.851655699</v>
      </c>
      <c r="L188" s="18">
        <v>43173962.369999997</v>
      </c>
      <c r="M188" s="18">
        <v>33912382.925132364</v>
      </c>
      <c r="N188" s="18">
        <v>38881842.289999992</v>
      </c>
      <c r="O188" s="18">
        <v>35406039.095169544</v>
      </c>
      <c r="P188" s="18"/>
      <c r="Q188" s="18">
        <f>G188+I188+K188+M188+O188</f>
        <v>175664893.11589324</v>
      </c>
      <c r="R188" s="27"/>
      <c r="T188" s="212"/>
      <c r="U188" s="212"/>
    </row>
    <row r="189" spans="1:21" s="137" customFormat="1" x14ac:dyDescent="0.25">
      <c r="A189" s="6" t="s">
        <v>270</v>
      </c>
      <c r="B189" s="50" t="s">
        <v>271</v>
      </c>
      <c r="C189" s="42" t="s">
        <v>24</v>
      </c>
      <c r="D189" s="48">
        <v>334481447.32203394</v>
      </c>
      <c r="E189" s="18">
        <v>363447650.58474576</v>
      </c>
      <c r="F189" s="18">
        <v>393680002.09999996</v>
      </c>
      <c r="G189" s="18">
        <v>368571862.59256601</v>
      </c>
      <c r="H189" s="18">
        <v>419867022.67999995</v>
      </c>
      <c r="I189" s="49">
        <v>353958255.47432208</v>
      </c>
      <c r="J189" s="18">
        <v>509192612.71999997</v>
      </c>
      <c r="K189" s="18">
        <v>374528810.11947453</v>
      </c>
      <c r="L189" s="18">
        <v>631155083.15999997</v>
      </c>
      <c r="M189" s="18">
        <v>391021847.3490817</v>
      </c>
      <c r="N189" s="18">
        <v>752702180.26999998</v>
      </c>
      <c r="O189" s="18">
        <v>408228526.93424654</v>
      </c>
      <c r="P189" s="18"/>
      <c r="Q189" s="18">
        <f>G189+I189+K189+M189+O189</f>
        <v>1896309302.469691</v>
      </c>
      <c r="R189" s="27"/>
      <c r="T189" s="212"/>
      <c r="U189" s="212"/>
    </row>
    <row r="190" spans="1:21" s="137" customFormat="1" ht="31.5" x14ac:dyDescent="0.25">
      <c r="A190" s="6" t="s">
        <v>272</v>
      </c>
      <c r="B190" s="23" t="s">
        <v>273</v>
      </c>
      <c r="C190" s="42" t="s">
        <v>24</v>
      </c>
      <c r="D190" s="48"/>
      <c r="E190" s="22"/>
      <c r="F190" s="22"/>
      <c r="G190" s="22"/>
      <c r="H190" s="22"/>
      <c r="I190" s="63"/>
      <c r="J190" s="22"/>
      <c r="K190" s="167"/>
      <c r="L190" s="167"/>
      <c r="M190" s="22"/>
      <c r="N190" s="22"/>
      <c r="O190" s="22"/>
      <c r="P190" s="22"/>
      <c r="Q190" s="18"/>
      <c r="R190" s="128"/>
      <c r="T190" s="212"/>
      <c r="U190" s="212"/>
    </row>
    <row r="191" spans="1:21" s="137" customFormat="1" x14ac:dyDescent="0.25">
      <c r="A191" s="6" t="s">
        <v>274</v>
      </c>
      <c r="B191" s="23" t="s">
        <v>275</v>
      </c>
      <c r="C191" s="42" t="s">
        <v>24</v>
      </c>
      <c r="D191" s="48">
        <v>17776439.559322033</v>
      </c>
      <c r="E191" s="18">
        <v>15572624.779661017</v>
      </c>
      <c r="F191" s="18">
        <v>17428573.43</v>
      </c>
      <c r="G191" s="18">
        <v>17694163.932</v>
      </c>
      <c r="H191" s="18">
        <v>18851978.77</v>
      </c>
      <c r="I191" s="18">
        <v>15019482</v>
      </c>
      <c r="J191" s="18">
        <v>20279777.609999999</v>
      </c>
      <c r="K191" s="18">
        <v>15325161.219999999</v>
      </c>
      <c r="L191" s="18">
        <v>21995948.370000001</v>
      </c>
      <c r="M191" s="18">
        <v>15997229.818088489</v>
      </c>
      <c r="N191" s="18">
        <v>25953436.419999998</v>
      </c>
      <c r="O191" s="18">
        <v>16686113.083022689</v>
      </c>
      <c r="P191" s="18"/>
      <c r="Q191" s="18">
        <f>G191+I191+K191+M191+O191</f>
        <v>80722150.053111166</v>
      </c>
      <c r="R191" s="27"/>
      <c r="T191" s="212"/>
      <c r="U191" s="212"/>
    </row>
    <row r="192" spans="1:21" s="137" customFormat="1" x14ac:dyDescent="0.25">
      <c r="A192" s="6" t="s">
        <v>276</v>
      </c>
      <c r="B192" s="23" t="s">
        <v>277</v>
      </c>
      <c r="C192" s="42" t="s">
        <v>24</v>
      </c>
      <c r="D192" s="48">
        <v>316705007.76271188</v>
      </c>
      <c r="E192" s="18">
        <v>347875025.80508476</v>
      </c>
      <c r="F192" s="18">
        <v>376251428.66999996</v>
      </c>
      <c r="G192" s="18">
        <v>350877698.66056603</v>
      </c>
      <c r="H192" s="18">
        <v>401453096.69999999</v>
      </c>
      <c r="I192" s="18">
        <v>338938773.47432208</v>
      </c>
      <c r="J192" s="18">
        <v>488912835.10999995</v>
      </c>
      <c r="K192" s="18">
        <v>359203648.8994745</v>
      </c>
      <c r="L192" s="18">
        <v>609159134.78999996</v>
      </c>
      <c r="M192" s="18">
        <v>375024617.53099322</v>
      </c>
      <c r="N192" s="18">
        <v>726748743.85000002</v>
      </c>
      <c r="O192" s="18">
        <v>391542413.85122383</v>
      </c>
      <c r="P192" s="18"/>
      <c r="Q192" s="18">
        <f>G192+I192+K192+M192+O192</f>
        <v>1815587152.4165797</v>
      </c>
      <c r="R192" s="27"/>
      <c r="T192" s="212"/>
      <c r="U192" s="212"/>
    </row>
    <row r="193" spans="1:21" s="137" customFormat="1" ht="47.25" x14ac:dyDescent="0.25">
      <c r="A193" s="6" t="s">
        <v>278</v>
      </c>
      <c r="B193" s="50" t="s">
        <v>279</v>
      </c>
      <c r="C193" s="42" t="s">
        <v>24</v>
      </c>
      <c r="D193" s="48"/>
      <c r="E193" s="22"/>
      <c r="F193" s="22"/>
      <c r="G193" s="22"/>
      <c r="H193" s="22"/>
      <c r="I193" s="63"/>
      <c r="J193" s="22"/>
      <c r="K193" s="167"/>
      <c r="L193" s="167"/>
      <c r="M193" s="22"/>
      <c r="N193" s="22"/>
      <c r="O193" s="22"/>
      <c r="P193" s="22"/>
      <c r="Q193" s="18"/>
      <c r="R193" s="128"/>
      <c r="T193" s="212"/>
      <c r="U193" s="212"/>
    </row>
    <row r="194" spans="1:21" s="137" customFormat="1" ht="47.25" x14ac:dyDescent="0.25">
      <c r="A194" s="6" t="s">
        <v>280</v>
      </c>
      <c r="B194" s="50" t="s">
        <v>281</v>
      </c>
      <c r="C194" s="42" t="s">
        <v>24</v>
      </c>
      <c r="D194" s="48"/>
      <c r="E194" s="22"/>
      <c r="F194" s="22"/>
      <c r="G194" s="22"/>
      <c r="H194" s="22"/>
      <c r="I194" s="63"/>
      <c r="J194" s="18">
        <v>17823150.740000002</v>
      </c>
      <c r="K194" s="167"/>
      <c r="L194" s="206">
        <v>18152420.989999998</v>
      </c>
      <c r="M194" s="22"/>
      <c r="N194" s="206">
        <v>16666494.130000001</v>
      </c>
      <c r="O194" s="22"/>
      <c r="P194" s="22"/>
      <c r="Q194" s="18"/>
      <c r="R194" s="128"/>
      <c r="T194" s="212"/>
      <c r="U194" s="212"/>
    </row>
    <row r="195" spans="1:21" s="137" customFormat="1" ht="31.5" x14ac:dyDescent="0.25">
      <c r="A195" s="6" t="s">
        <v>282</v>
      </c>
      <c r="B195" s="50" t="s">
        <v>283</v>
      </c>
      <c r="C195" s="42" t="s">
        <v>24</v>
      </c>
      <c r="D195" s="48">
        <v>4254576.6016949164</v>
      </c>
      <c r="E195" s="18">
        <v>4532678.9491525423</v>
      </c>
      <c r="F195" s="18">
        <v>6533641.7700000005</v>
      </c>
      <c r="G195" s="18">
        <v>6815622.6435870472</v>
      </c>
      <c r="H195" s="18">
        <v>4967163.29</v>
      </c>
      <c r="I195" s="18">
        <v>5111337.7747980803</v>
      </c>
      <c r="J195" s="18">
        <v>7792272.7000000002</v>
      </c>
      <c r="K195" s="18">
        <v>5335490.0406928258</v>
      </c>
      <c r="L195" s="18">
        <v>7930391.9699999988</v>
      </c>
      <c r="M195" s="18">
        <v>5565250.4330265271</v>
      </c>
      <c r="N195" s="18">
        <v>8798713.6400000006</v>
      </c>
      <c r="O195" s="18">
        <v>5802376.3573677577</v>
      </c>
      <c r="P195" s="18"/>
      <c r="Q195" s="18">
        <f>G195+I195+K195+M195+O195</f>
        <v>28630077.249472238</v>
      </c>
      <c r="R195" s="27"/>
      <c r="T195" s="212"/>
      <c r="U195" s="212"/>
    </row>
    <row r="196" spans="1:21" s="137" customFormat="1" x14ac:dyDescent="0.25">
      <c r="A196" s="6" t="s">
        <v>284</v>
      </c>
      <c r="B196" s="50" t="s">
        <v>285</v>
      </c>
      <c r="C196" s="42" t="s">
        <v>24</v>
      </c>
      <c r="D196" s="48">
        <v>443199000</v>
      </c>
      <c r="E196" s="18">
        <v>477566185.85000002</v>
      </c>
      <c r="F196" s="18">
        <v>572768356.34000003</v>
      </c>
      <c r="G196" s="18">
        <v>702918046</v>
      </c>
      <c r="H196" s="18">
        <v>590482743.63999987</v>
      </c>
      <c r="I196" s="18">
        <v>780222231.20508242</v>
      </c>
      <c r="J196" s="18">
        <v>802978731.43000019</v>
      </c>
      <c r="K196" s="18">
        <v>814403938.59079397</v>
      </c>
      <c r="L196" s="18">
        <v>876167399.88</v>
      </c>
      <c r="M196" s="18">
        <v>849326534.98777294</v>
      </c>
      <c r="N196" s="18">
        <v>832997715.31999993</v>
      </c>
      <c r="O196" s="18">
        <v>885426314.31363738</v>
      </c>
      <c r="P196" s="18"/>
      <c r="Q196" s="18">
        <f t="shared" ref="Q196:Q205" si="3">G196+I196+K196+M196+O196</f>
        <v>4032297065.0972867</v>
      </c>
      <c r="R196" s="27"/>
      <c r="T196" s="212"/>
      <c r="U196" s="212"/>
    </row>
    <row r="197" spans="1:21" s="137" customFormat="1" x14ac:dyDescent="0.25">
      <c r="A197" s="6" t="s">
        <v>286</v>
      </c>
      <c r="B197" s="50" t="s">
        <v>287</v>
      </c>
      <c r="C197" s="42" t="s">
        <v>24</v>
      </c>
      <c r="D197" s="48">
        <v>137052232</v>
      </c>
      <c r="E197" s="18">
        <v>148286314</v>
      </c>
      <c r="F197" s="18">
        <v>169914064</v>
      </c>
      <c r="G197" s="18">
        <v>203846233.34</v>
      </c>
      <c r="H197" s="18">
        <v>178911612.47</v>
      </c>
      <c r="I197" s="18">
        <v>186791696.69902864</v>
      </c>
      <c r="J197" s="18">
        <v>228139617</v>
      </c>
      <c r="K197" s="18">
        <v>194983247.30870548</v>
      </c>
      <c r="L197" s="18">
        <v>246924810.06</v>
      </c>
      <c r="M197" s="18">
        <v>203379744.54859722</v>
      </c>
      <c r="N197" s="18">
        <v>242717016</v>
      </c>
      <c r="O197" s="18">
        <v>212045412.06863776</v>
      </c>
      <c r="P197" s="18"/>
      <c r="Q197" s="18">
        <f t="shared" si="3"/>
        <v>1001046333.964969</v>
      </c>
      <c r="R197" s="27"/>
      <c r="T197" s="212"/>
      <c r="U197" s="212"/>
    </row>
    <row r="198" spans="1:21" s="137" customFormat="1" x14ac:dyDescent="0.25">
      <c r="A198" s="6" t="s">
        <v>288</v>
      </c>
      <c r="B198" s="50" t="s">
        <v>289</v>
      </c>
      <c r="C198" s="42" t="s">
        <v>24</v>
      </c>
      <c r="D198" s="48">
        <v>221634844.44999999</v>
      </c>
      <c r="E198" s="18">
        <v>232012967.05000001</v>
      </c>
      <c r="F198" s="18">
        <v>327724375.35000002</v>
      </c>
      <c r="G198" s="18">
        <v>330899340.03999996</v>
      </c>
      <c r="H198" s="18">
        <v>352911565.56999999</v>
      </c>
      <c r="I198" s="18">
        <v>340317970.46000004</v>
      </c>
      <c r="J198" s="18">
        <v>383657854.46000004</v>
      </c>
      <c r="K198" s="18">
        <v>355242252.04033911</v>
      </c>
      <c r="L198" s="18">
        <v>509089008.2899999</v>
      </c>
      <c r="M198" s="18">
        <v>355242252.04033911</v>
      </c>
      <c r="N198" s="18">
        <v>493400212.22999996</v>
      </c>
      <c r="O198" s="18">
        <v>370378524.5933634</v>
      </c>
      <c r="P198" s="18"/>
      <c r="Q198" s="18">
        <f t="shared" si="3"/>
        <v>1752080339.1740417</v>
      </c>
      <c r="R198" s="27"/>
      <c r="T198" s="212"/>
      <c r="U198" s="212"/>
    </row>
    <row r="199" spans="1:21" s="137" customFormat="1" x14ac:dyDescent="0.25">
      <c r="A199" s="6" t="s">
        <v>290</v>
      </c>
      <c r="B199" s="23" t="s">
        <v>291</v>
      </c>
      <c r="C199" s="42" t="s">
        <v>24</v>
      </c>
      <c r="D199" s="48">
        <v>36354286</v>
      </c>
      <c r="E199" s="18">
        <v>49716310</v>
      </c>
      <c r="F199" s="18">
        <v>42809424</v>
      </c>
      <c r="G199" s="18">
        <v>45460027.507850938</v>
      </c>
      <c r="H199" s="18">
        <v>62356181</v>
      </c>
      <c r="I199" s="18">
        <v>50236859</v>
      </c>
      <c r="J199" s="18">
        <v>123318605</v>
      </c>
      <c r="K199" s="18">
        <v>56296520</v>
      </c>
      <c r="L199" s="18">
        <v>173434043</v>
      </c>
      <c r="M199" s="18">
        <v>58720797.887049049</v>
      </c>
      <c r="N199" s="18">
        <v>77451363</v>
      </c>
      <c r="O199" s="18">
        <v>46011588.607389107</v>
      </c>
      <c r="P199" s="18"/>
      <c r="Q199" s="18">
        <f t="shared" si="3"/>
        <v>256725793.00228912</v>
      </c>
      <c r="R199" s="27"/>
      <c r="T199" s="212"/>
      <c r="U199" s="212"/>
    </row>
    <row r="200" spans="1:21" s="137" customFormat="1" ht="31.5" x14ac:dyDescent="0.25">
      <c r="A200" s="6" t="s">
        <v>292</v>
      </c>
      <c r="B200" s="50" t="s">
        <v>293</v>
      </c>
      <c r="C200" s="42" t="s">
        <v>24</v>
      </c>
      <c r="D200" s="48">
        <v>190269551.55932203</v>
      </c>
      <c r="E200" s="18">
        <v>205492006.3898305</v>
      </c>
      <c r="F200" s="18">
        <v>279985928.78000003</v>
      </c>
      <c r="G200" s="18">
        <v>264429656.50999999</v>
      </c>
      <c r="H200" s="18">
        <v>196865928.88</v>
      </c>
      <c r="I200" s="18">
        <v>205536803.17364311</v>
      </c>
      <c r="J200" s="18">
        <v>274404298.71000004</v>
      </c>
      <c r="K200" s="18">
        <v>201201366.02682155</v>
      </c>
      <c r="L200" s="18">
        <v>475550484.68400007</v>
      </c>
      <c r="M200" s="18">
        <v>209865631.99748698</v>
      </c>
      <c r="N200" s="18">
        <v>196672229.90000001</v>
      </c>
      <c r="O200" s="18">
        <v>218807652.23067126</v>
      </c>
      <c r="P200" s="18"/>
      <c r="Q200" s="18">
        <f t="shared" si="3"/>
        <v>1099841109.938623</v>
      </c>
      <c r="R200" s="27"/>
      <c r="T200" s="212"/>
      <c r="U200" s="212"/>
    </row>
    <row r="201" spans="1:21" s="137" customFormat="1" ht="31.5" x14ac:dyDescent="0.25">
      <c r="A201" s="6" t="s">
        <v>294</v>
      </c>
      <c r="B201" s="50" t="s">
        <v>295</v>
      </c>
      <c r="C201" s="42" t="s">
        <v>24</v>
      </c>
      <c r="D201" s="48">
        <v>124446226.24576274</v>
      </c>
      <c r="E201" s="18">
        <v>112023475.59322035</v>
      </c>
      <c r="F201" s="18">
        <v>356915034.65999997</v>
      </c>
      <c r="G201" s="18">
        <v>225620231.4433333</v>
      </c>
      <c r="H201" s="18">
        <v>459196866.69000041</v>
      </c>
      <c r="I201" s="18">
        <v>404755950.67500019</v>
      </c>
      <c r="J201" s="18">
        <v>546129081.45999992</v>
      </c>
      <c r="K201" s="18">
        <v>431976408.6825003</v>
      </c>
      <c r="L201" s="18">
        <v>664772686.45000005</v>
      </c>
      <c r="M201" s="18">
        <v>450578461.79867601</v>
      </c>
      <c r="N201" s="18">
        <v>789506904.97000003</v>
      </c>
      <c r="O201" s="18">
        <v>469776849.27971464</v>
      </c>
      <c r="P201" s="18"/>
      <c r="Q201" s="18">
        <f t="shared" si="3"/>
        <v>1982707901.8792243</v>
      </c>
      <c r="R201" s="27"/>
      <c r="T201" s="212"/>
      <c r="U201" s="212"/>
    </row>
    <row r="202" spans="1:21" s="137" customFormat="1" x14ac:dyDescent="0.25">
      <c r="A202" s="6" t="s">
        <v>296</v>
      </c>
      <c r="B202" s="50" t="s">
        <v>297</v>
      </c>
      <c r="C202" s="42" t="s">
        <v>24</v>
      </c>
      <c r="D202" s="48">
        <v>12386331.5</v>
      </c>
      <c r="E202" s="18">
        <v>35674329.305084743</v>
      </c>
      <c r="F202" s="18">
        <v>30189477.91</v>
      </c>
      <c r="G202" s="18">
        <v>31492404.463654418</v>
      </c>
      <c r="H202" s="18">
        <v>26386946.09</v>
      </c>
      <c r="I202" s="18">
        <v>27549147.664651304</v>
      </c>
      <c r="J202" s="18">
        <v>19836134.030000001</v>
      </c>
      <c r="K202" s="18">
        <v>28757286.149051212</v>
      </c>
      <c r="L202" s="18">
        <v>19185976.960000001</v>
      </c>
      <c r="M202" s="18">
        <v>29995651.378423944</v>
      </c>
      <c r="N202" s="18">
        <v>24105117.169999998</v>
      </c>
      <c r="O202" s="18">
        <v>29995651.378423944</v>
      </c>
      <c r="P202" s="18"/>
      <c r="Q202" s="18">
        <f t="shared" si="3"/>
        <v>147790141.03420481</v>
      </c>
      <c r="R202" s="27"/>
      <c r="T202" s="212"/>
      <c r="U202" s="212"/>
    </row>
    <row r="203" spans="1:21" s="137" customFormat="1" ht="63" x14ac:dyDescent="0.25">
      <c r="A203" s="6" t="s">
        <v>298</v>
      </c>
      <c r="B203" s="50" t="s">
        <v>299</v>
      </c>
      <c r="C203" s="42" t="s">
        <v>24</v>
      </c>
      <c r="D203" s="48">
        <v>33805211.979999997</v>
      </c>
      <c r="E203" s="18">
        <v>22464206.82</v>
      </c>
      <c r="F203" s="18">
        <v>27270196.310000002</v>
      </c>
      <c r="G203" s="18">
        <v>28000000</v>
      </c>
      <c r="H203" s="18">
        <v>30362563.390000004</v>
      </c>
      <c r="I203" s="18">
        <v>30362563.390000004</v>
      </c>
      <c r="J203" s="18">
        <v>31835018.249999996</v>
      </c>
      <c r="K203" s="18">
        <v>30362563.390000004</v>
      </c>
      <c r="L203" s="18">
        <v>49789685.890000001</v>
      </c>
      <c r="M203" s="18">
        <v>30362563.390000004</v>
      </c>
      <c r="N203" s="18">
        <v>84829388.51000002</v>
      </c>
      <c r="O203" s="18">
        <v>30362563.390000004</v>
      </c>
      <c r="P203" s="22"/>
      <c r="Q203" s="18">
        <f t="shared" si="3"/>
        <v>149450253.56</v>
      </c>
      <c r="R203" s="128"/>
      <c r="T203" s="212"/>
      <c r="U203" s="212"/>
    </row>
    <row r="204" spans="1:21" s="137" customFormat="1" x14ac:dyDescent="0.25">
      <c r="A204" s="6" t="s">
        <v>300</v>
      </c>
      <c r="B204" s="50" t="s">
        <v>301</v>
      </c>
      <c r="C204" s="42" t="s">
        <v>24</v>
      </c>
      <c r="D204" s="18">
        <v>57362612.070000015</v>
      </c>
      <c r="E204" s="18">
        <v>3744338.8899999997</v>
      </c>
      <c r="F204" s="18">
        <v>54176484.19999969</v>
      </c>
      <c r="G204" s="18">
        <v>40052462.203199998</v>
      </c>
      <c r="H204" s="18">
        <v>81917007.310000002</v>
      </c>
      <c r="I204" s="18">
        <v>68046745.754999846</v>
      </c>
      <c r="J204" s="18">
        <v>106287140.74000001</v>
      </c>
      <c r="K204" s="18">
        <v>74981876.532499924</v>
      </c>
      <c r="L204" s="18">
        <v>29177534.210000001</v>
      </c>
      <c r="M204" s="18">
        <v>78210795.570607096</v>
      </c>
      <c r="N204" s="18">
        <v>107922510.72000001</v>
      </c>
      <c r="O204" s="18">
        <v>81543225.515373766</v>
      </c>
      <c r="P204" s="18"/>
      <c r="Q204" s="18">
        <f t="shared" si="3"/>
        <v>342835105.57668066</v>
      </c>
      <c r="R204" s="27"/>
      <c r="T204" s="212"/>
      <c r="U204" s="212"/>
    </row>
    <row r="205" spans="1:21" s="137" customFormat="1" ht="31.5" customHeight="1" x14ac:dyDescent="0.25">
      <c r="A205" s="6" t="s">
        <v>302</v>
      </c>
      <c r="B205" s="65" t="s">
        <v>303</v>
      </c>
      <c r="C205" s="42" t="s">
        <v>24</v>
      </c>
      <c r="D205" s="48">
        <v>183399100.70542374</v>
      </c>
      <c r="E205" s="18">
        <v>1828000</v>
      </c>
      <c r="F205" s="18">
        <v>0</v>
      </c>
      <c r="G205" s="18">
        <v>0</v>
      </c>
      <c r="H205" s="18"/>
      <c r="I205" s="49"/>
      <c r="J205" s="18"/>
      <c r="K205" s="18"/>
      <c r="L205" s="18"/>
      <c r="M205" s="18">
        <v>0</v>
      </c>
      <c r="N205" s="18"/>
      <c r="O205" s="18">
        <v>0</v>
      </c>
      <c r="P205" s="18"/>
      <c r="Q205" s="18">
        <f t="shared" si="3"/>
        <v>0</v>
      </c>
      <c r="R205" s="27"/>
      <c r="T205" s="212"/>
      <c r="U205" s="212"/>
    </row>
    <row r="206" spans="1:21" s="137" customFormat="1" ht="31.5" x14ac:dyDescent="0.25">
      <c r="A206" s="6" t="s">
        <v>304</v>
      </c>
      <c r="B206" s="50" t="s">
        <v>305</v>
      </c>
      <c r="C206" s="42" t="s">
        <v>24</v>
      </c>
      <c r="D206" s="48">
        <v>169491.52542372883</v>
      </c>
      <c r="E206" s="18">
        <v>1828000</v>
      </c>
      <c r="F206" s="18"/>
      <c r="G206" s="18"/>
      <c r="H206" s="18"/>
      <c r="I206" s="63"/>
      <c r="J206" s="22"/>
      <c r="K206" s="167"/>
      <c r="L206" s="167"/>
      <c r="M206" s="22"/>
      <c r="N206" s="22"/>
      <c r="O206" s="22"/>
      <c r="P206" s="22"/>
      <c r="Q206" s="18"/>
      <c r="R206" s="128"/>
      <c r="T206" s="212"/>
      <c r="U206" s="212"/>
    </row>
    <row r="207" spans="1:21" s="137" customFormat="1" ht="31.5" x14ac:dyDescent="0.25">
      <c r="A207" s="6" t="s">
        <v>306</v>
      </c>
      <c r="B207" s="50" t="s">
        <v>307</v>
      </c>
      <c r="C207" s="42" t="s">
        <v>24</v>
      </c>
      <c r="D207" s="48"/>
      <c r="E207" s="22"/>
      <c r="F207" s="22"/>
      <c r="G207" s="22"/>
      <c r="H207" s="22"/>
      <c r="I207" s="63"/>
      <c r="J207" s="22"/>
      <c r="K207" s="167"/>
      <c r="L207" s="167"/>
      <c r="M207" s="22"/>
      <c r="N207" s="22"/>
      <c r="O207" s="22"/>
      <c r="P207" s="22"/>
      <c r="Q207" s="22"/>
      <c r="R207" s="128"/>
      <c r="T207" s="212"/>
      <c r="U207" s="212"/>
    </row>
    <row r="208" spans="1:21" s="137" customFormat="1" ht="34.5" customHeight="1" x14ac:dyDescent="0.25">
      <c r="A208" s="6" t="s">
        <v>308</v>
      </c>
      <c r="B208" s="23" t="s">
        <v>309</v>
      </c>
      <c r="C208" s="42" t="s">
        <v>24</v>
      </c>
      <c r="D208" s="48"/>
      <c r="E208" s="22"/>
      <c r="F208" s="22"/>
      <c r="G208" s="22"/>
      <c r="H208" s="22"/>
      <c r="I208" s="63"/>
      <c r="J208" s="22"/>
      <c r="K208" s="167"/>
      <c r="L208" s="167"/>
      <c r="M208" s="22"/>
      <c r="N208" s="22"/>
      <c r="O208" s="22"/>
      <c r="P208" s="22"/>
      <c r="Q208" s="22"/>
      <c r="R208" s="128"/>
      <c r="T208" s="212"/>
      <c r="U208" s="212"/>
    </row>
    <row r="209" spans="1:21" s="137" customFormat="1" x14ac:dyDescent="0.25">
      <c r="A209" s="6" t="s">
        <v>310</v>
      </c>
      <c r="B209" s="25" t="s">
        <v>311</v>
      </c>
      <c r="C209" s="42" t="s">
        <v>24</v>
      </c>
      <c r="D209" s="48"/>
      <c r="E209" s="22"/>
      <c r="F209" s="22"/>
      <c r="G209" s="22"/>
      <c r="H209" s="22"/>
      <c r="I209" s="63"/>
      <c r="J209" s="22"/>
      <c r="K209" s="167"/>
      <c r="L209" s="167"/>
      <c r="M209" s="22"/>
      <c r="N209" s="22"/>
      <c r="O209" s="22"/>
      <c r="P209" s="22"/>
      <c r="Q209" s="22"/>
      <c r="R209" s="128"/>
      <c r="T209" s="212"/>
      <c r="U209" s="212"/>
    </row>
    <row r="210" spans="1:21" s="137" customFormat="1" ht="31.5" x14ac:dyDescent="0.25">
      <c r="A210" s="6" t="s">
        <v>312</v>
      </c>
      <c r="B210" s="25" t="s">
        <v>313</v>
      </c>
      <c r="C210" s="42" t="s">
        <v>24</v>
      </c>
      <c r="D210" s="48"/>
      <c r="E210" s="22"/>
      <c r="F210" s="22"/>
      <c r="G210" s="22"/>
      <c r="H210" s="22"/>
      <c r="I210" s="63"/>
      <c r="J210" s="22"/>
      <c r="K210" s="167"/>
      <c r="L210" s="167"/>
      <c r="M210" s="22"/>
      <c r="N210" s="22"/>
      <c r="O210" s="22"/>
      <c r="P210" s="22"/>
      <c r="Q210" s="22"/>
      <c r="R210" s="128"/>
      <c r="T210" s="212"/>
      <c r="U210" s="212"/>
    </row>
    <row r="211" spans="1:21" s="137" customFormat="1" ht="31.5" x14ac:dyDescent="0.25">
      <c r="A211" s="6" t="s">
        <v>314</v>
      </c>
      <c r="B211" s="50" t="s">
        <v>315</v>
      </c>
      <c r="C211" s="42" t="s">
        <v>24</v>
      </c>
      <c r="D211" s="48">
        <v>183229609.18000001</v>
      </c>
      <c r="E211" s="18"/>
      <c r="F211" s="18"/>
      <c r="G211" s="18"/>
      <c r="H211" s="18"/>
      <c r="I211" s="63"/>
      <c r="J211" s="22"/>
      <c r="K211" s="167"/>
      <c r="L211" s="167"/>
      <c r="M211" s="22"/>
      <c r="N211" s="22"/>
      <c r="O211" s="22"/>
      <c r="P211" s="22"/>
      <c r="Q211" s="22"/>
      <c r="R211" s="128"/>
      <c r="T211" s="212"/>
      <c r="U211" s="212"/>
    </row>
    <row r="212" spans="1:21" s="137" customFormat="1" ht="31.5" x14ac:dyDescent="0.25">
      <c r="A212" s="6" t="s">
        <v>316</v>
      </c>
      <c r="B212" s="65" t="s">
        <v>317</v>
      </c>
      <c r="C212" s="42" t="s">
        <v>24</v>
      </c>
      <c r="D212" s="48">
        <v>37549397.890000001</v>
      </c>
      <c r="E212" s="18">
        <v>80323477.949152544</v>
      </c>
      <c r="F212" s="18">
        <v>50111154.770000003</v>
      </c>
      <c r="G212" s="18">
        <v>49000000</v>
      </c>
      <c r="H212" s="18">
        <v>21163987.670000002</v>
      </c>
      <c r="I212" s="49">
        <v>11234241.793469999</v>
      </c>
      <c r="J212" s="18">
        <v>41178185.469999999</v>
      </c>
      <c r="K212" s="18">
        <v>0</v>
      </c>
      <c r="L212" s="18">
        <v>55546130</v>
      </c>
      <c r="M212" s="18">
        <v>0</v>
      </c>
      <c r="N212" s="18">
        <v>34982932.350000001</v>
      </c>
      <c r="O212" s="18">
        <v>0</v>
      </c>
      <c r="P212" s="18"/>
      <c r="Q212" s="18">
        <f>G212+I212+K212+M212+O212</f>
        <v>60234241.793469995</v>
      </c>
      <c r="R212" s="27"/>
      <c r="T212" s="212"/>
      <c r="U212" s="212"/>
    </row>
    <row r="213" spans="1:21" s="137" customFormat="1" ht="31.5" x14ac:dyDescent="0.25">
      <c r="A213" s="6" t="s">
        <v>318</v>
      </c>
      <c r="B213" s="50" t="s">
        <v>319</v>
      </c>
      <c r="C213" s="42" t="s">
        <v>24</v>
      </c>
      <c r="D213" s="48">
        <v>37549397.890000001</v>
      </c>
      <c r="E213" s="18">
        <v>80323477.949152544</v>
      </c>
      <c r="F213" s="18">
        <v>50111154.770000003</v>
      </c>
      <c r="G213" s="18">
        <v>49000000</v>
      </c>
      <c r="H213" s="18">
        <v>21163987.670000002</v>
      </c>
      <c r="I213" s="49">
        <v>11234241.793469999</v>
      </c>
      <c r="J213" s="18">
        <v>41178185.469999999</v>
      </c>
      <c r="K213" s="18">
        <v>0</v>
      </c>
      <c r="L213" s="18">
        <v>55546130</v>
      </c>
      <c r="M213" s="18">
        <v>0</v>
      </c>
      <c r="N213" s="18">
        <v>34982932.350000001</v>
      </c>
      <c r="O213" s="18">
        <v>0</v>
      </c>
      <c r="P213" s="18"/>
      <c r="Q213" s="18">
        <f>G213+I213+K213+M213+O213</f>
        <v>60234241.793469995</v>
      </c>
      <c r="R213" s="27"/>
      <c r="T213" s="212"/>
      <c r="U213" s="212"/>
    </row>
    <row r="214" spans="1:21" s="137" customFormat="1" ht="31.5" x14ac:dyDescent="0.25">
      <c r="A214" s="6" t="s">
        <v>320</v>
      </c>
      <c r="B214" s="23" t="s">
        <v>321</v>
      </c>
      <c r="C214" s="42" t="s">
        <v>24</v>
      </c>
      <c r="D214" s="48"/>
      <c r="E214" s="22"/>
      <c r="F214" s="22"/>
      <c r="G214" s="22"/>
      <c r="H214" s="22"/>
      <c r="I214" s="63"/>
      <c r="J214" s="22"/>
      <c r="K214" s="167"/>
      <c r="L214" s="167"/>
      <c r="M214" s="22"/>
      <c r="N214" s="22"/>
      <c r="O214" s="22"/>
      <c r="P214" s="22"/>
      <c r="Q214" s="18"/>
      <c r="R214" s="128"/>
      <c r="T214" s="212"/>
      <c r="U214" s="212"/>
    </row>
    <row r="215" spans="1:21" s="137" customFormat="1" x14ac:dyDescent="0.25">
      <c r="A215" s="6" t="s">
        <v>322</v>
      </c>
      <c r="B215" s="23" t="s">
        <v>323</v>
      </c>
      <c r="C215" s="42" t="s">
        <v>24</v>
      </c>
      <c r="D215" s="48"/>
      <c r="E215" s="22"/>
      <c r="F215" s="22"/>
      <c r="G215" s="22"/>
      <c r="H215" s="22"/>
      <c r="I215" s="63"/>
      <c r="J215" s="22"/>
      <c r="K215" s="167"/>
      <c r="L215" s="167"/>
      <c r="M215" s="22"/>
      <c r="N215" s="22"/>
      <c r="O215" s="22"/>
      <c r="P215" s="22"/>
      <c r="Q215" s="18"/>
      <c r="R215" s="128"/>
      <c r="T215" s="212"/>
      <c r="U215" s="212"/>
    </row>
    <row r="216" spans="1:21" s="137" customFormat="1" ht="31.5" x14ac:dyDescent="0.25">
      <c r="A216" s="6" t="s">
        <v>324</v>
      </c>
      <c r="B216" s="23" t="s">
        <v>325</v>
      </c>
      <c r="C216" s="42" t="s">
        <v>24</v>
      </c>
      <c r="D216" s="48"/>
      <c r="E216" s="22"/>
      <c r="F216" s="22"/>
      <c r="G216" s="22"/>
      <c r="H216" s="22"/>
      <c r="I216" s="63"/>
      <c r="J216" s="22"/>
      <c r="K216" s="167"/>
      <c r="L216" s="167"/>
      <c r="M216" s="22"/>
      <c r="N216" s="18"/>
      <c r="O216" s="22"/>
      <c r="P216" s="22"/>
      <c r="Q216" s="18"/>
      <c r="R216" s="128"/>
      <c r="T216" s="212"/>
      <c r="U216" s="212"/>
    </row>
    <row r="217" spans="1:21" s="137" customFormat="1" ht="31.5" x14ac:dyDescent="0.25">
      <c r="A217" s="6" t="s">
        <v>326</v>
      </c>
      <c r="B217" s="23" t="s">
        <v>327</v>
      </c>
      <c r="C217" s="42" t="s">
        <v>24</v>
      </c>
      <c r="D217" s="48">
        <v>37549397.890000001</v>
      </c>
      <c r="E217" s="18">
        <v>80323477.949152544</v>
      </c>
      <c r="F217" s="18">
        <v>50111154.770000003</v>
      </c>
      <c r="G217" s="18">
        <v>49000000</v>
      </c>
      <c r="H217" s="18">
        <v>21163987.670000002</v>
      </c>
      <c r="I217" s="18">
        <v>11234241.793469999</v>
      </c>
      <c r="J217" s="18">
        <v>41178185.469999999</v>
      </c>
      <c r="K217" s="167"/>
      <c r="L217" s="18">
        <v>55546130</v>
      </c>
      <c r="M217" s="22"/>
      <c r="N217" s="18">
        <v>34982932.350000001</v>
      </c>
      <c r="O217" s="22"/>
      <c r="P217" s="22"/>
      <c r="Q217" s="18"/>
      <c r="R217" s="128"/>
      <c r="T217" s="212"/>
      <c r="U217" s="212"/>
    </row>
    <row r="218" spans="1:21" s="137" customFormat="1" ht="31.5" x14ac:dyDescent="0.25">
      <c r="A218" s="6" t="s">
        <v>328</v>
      </c>
      <c r="B218" s="23" t="s">
        <v>329</v>
      </c>
      <c r="C218" s="42" t="s">
        <v>24</v>
      </c>
      <c r="D218" s="48"/>
      <c r="E218" s="22"/>
      <c r="F218" s="22"/>
      <c r="G218" s="22"/>
      <c r="H218" s="22"/>
      <c r="I218" s="63"/>
      <c r="J218" s="22"/>
      <c r="K218" s="167"/>
      <c r="L218" s="167"/>
      <c r="M218" s="22"/>
      <c r="N218" s="22"/>
      <c r="O218" s="22"/>
      <c r="P218" s="22"/>
      <c r="Q218" s="18"/>
      <c r="R218" s="128"/>
      <c r="T218" s="212"/>
      <c r="U218" s="212"/>
    </row>
    <row r="219" spans="1:21" s="137" customFormat="1" ht="31.5" x14ac:dyDescent="0.25">
      <c r="A219" s="6" t="s">
        <v>330</v>
      </c>
      <c r="B219" s="23" t="s">
        <v>331</v>
      </c>
      <c r="C219" s="42" t="s">
        <v>24</v>
      </c>
      <c r="D219" s="48"/>
      <c r="E219" s="22"/>
      <c r="F219" s="22"/>
      <c r="G219" s="22"/>
      <c r="H219" s="22"/>
      <c r="I219" s="63"/>
      <c r="J219" s="22"/>
      <c r="K219" s="167"/>
      <c r="L219" s="167"/>
      <c r="M219" s="22"/>
      <c r="N219" s="22"/>
      <c r="O219" s="22"/>
      <c r="P219" s="22"/>
      <c r="Q219" s="18"/>
      <c r="R219" s="128"/>
      <c r="T219" s="212"/>
      <c r="U219" s="212"/>
    </row>
    <row r="220" spans="1:21" s="137" customFormat="1" x14ac:dyDescent="0.25">
      <c r="A220" s="6" t="s">
        <v>332</v>
      </c>
      <c r="B220" s="50" t="s">
        <v>333</v>
      </c>
      <c r="C220" s="42" t="s">
        <v>24</v>
      </c>
      <c r="D220" s="48"/>
      <c r="E220" s="22"/>
      <c r="F220" s="22"/>
      <c r="G220" s="22"/>
      <c r="H220" s="22"/>
      <c r="I220" s="63"/>
      <c r="J220" s="22"/>
      <c r="K220" s="167"/>
      <c r="L220" s="167"/>
      <c r="M220" s="22"/>
      <c r="N220" s="22"/>
      <c r="O220" s="22"/>
      <c r="P220" s="22"/>
      <c r="Q220" s="18"/>
      <c r="R220" s="128"/>
      <c r="T220" s="212"/>
      <c r="U220" s="212"/>
    </row>
    <row r="221" spans="1:21" s="137" customFormat="1" ht="31.5" x14ac:dyDescent="0.25">
      <c r="A221" s="6" t="s">
        <v>334</v>
      </c>
      <c r="B221" s="50" t="s">
        <v>335</v>
      </c>
      <c r="C221" s="42" t="s">
        <v>24</v>
      </c>
      <c r="D221" s="48"/>
      <c r="E221" s="22"/>
      <c r="F221" s="22"/>
      <c r="G221" s="22"/>
      <c r="H221" s="22"/>
      <c r="I221" s="63"/>
      <c r="J221" s="22"/>
      <c r="K221" s="167"/>
      <c r="L221" s="167"/>
      <c r="M221" s="22"/>
      <c r="N221" s="22"/>
      <c r="O221" s="22"/>
      <c r="P221" s="22"/>
      <c r="Q221" s="18"/>
      <c r="R221" s="128"/>
      <c r="T221" s="212"/>
      <c r="U221" s="212"/>
    </row>
    <row r="222" spans="1:21" s="137" customFormat="1" x14ac:dyDescent="0.25">
      <c r="A222" s="6" t="s">
        <v>336</v>
      </c>
      <c r="B222" s="50" t="s">
        <v>115</v>
      </c>
      <c r="C222" s="42" t="s">
        <v>230</v>
      </c>
      <c r="D222" s="48"/>
      <c r="E222" s="22"/>
      <c r="F222" s="22"/>
      <c r="G222" s="22"/>
      <c r="H222" s="22"/>
      <c r="I222" s="63"/>
      <c r="J222" s="22"/>
      <c r="K222" s="167"/>
      <c r="L222" s="167"/>
      <c r="M222" s="22"/>
      <c r="N222" s="22"/>
      <c r="O222" s="22"/>
      <c r="P222" s="22"/>
      <c r="Q222" s="18"/>
      <c r="R222" s="128"/>
      <c r="T222" s="212"/>
      <c r="U222" s="212"/>
    </row>
    <row r="223" spans="1:21" s="137" customFormat="1" ht="47.25" x14ac:dyDescent="0.25">
      <c r="A223" s="6" t="s">
        <v>337</v>
      </c>
      <c r="B223" s="50" t="s">
        <v>338</v>
      </c>
      <c r="C223" s="42" t="s">
        <v>24</v>
      </c>
      <c r="D223" s="48"/>
      <c r="E223" s="22"/>
      <c r="F223" s="22"/>
      <c r="G223" s="22"/>
      <c r="H223" s="22"/>
      <c r="I223" s="63"/>
      <c r="J223" s="22"/>
      <c r="K223" s="167"/>
      <c r="L223" s="167"/>
      <c r="M223" s="22"/>
      <c r="N223" s="22"/>
      <c r="O223" s="22"/>
      <c r="P223" s="22"/>
      <c r="Q223" s="18"/>
      <c r="R223" s="128"/>
      <c r="T223" s="212"/>
      <c r="U223" s="212"/>
    </row>
    <row r="224" spans="1:21" s="137" customFormat="1" ht="31.5" x14ac:dyDescent="0.25">
      <c r="A224" s="6" t="s">
        <v>339</v>
      </c>
      <c r="B224" s="65" t="s">
        <v>340</v>
      </c>
      <c r="C224" s="42" t="s">
        <v>24</v>
      </c>
      <c r="D224" s="48">
        <v>346991410.02999997</v>
      </c>
      <c r="E224" s="18">
        <v>671813114.00999999</v>
      </c>
      <c r="F224" s="18">
        <v>689103670.5999999</v>
      </c>
      <c r="G224" s="18">
        <v>569243106.90666664</v>
      </c>
      <c r="H224" s="18">
        <v>691790302.88</v>
      </c>
      <c r="I224" s="49">
        <v>0</v>
      </c>
      <c r="J224" s="18">
        <v>433795650.86000001</v>
      </c>
      <c r="K224" s="18">
        <v>0</v>
      </c>
      <c r="L224" s="18">
        <v>629302906.12</v>
      </c>
      <c r="M224" s="18">
        <v>0</v>
      </c>
      <c r="N224" s="18">
        <v>555034017.86000001</v>
      </c>
      <c r="O224" s="18">
        <v>0</v>
      </c>
      <c r="P224" s="18"/>
      <c r="Q224" s="18">
        <f>G224+I224+K224+M224+O224</f>
        <v>569243106.90666664</v>
      </c>
      <c r="R224" s="27"/>
      <c r="T224" s="212"/>
      <c r="U224" s="212"/>
    </row>
    <row r="225" spans="1:21" s="137" customFormat="1" x14ac:dyDescent="0.25">
      <c r="A225" s="6" t="s">
        <v>341</v>
      </c>
      <c r="B225" s="50" t="s">
        <v>342</v>
      </c>
      <c r="C225" s="42" t="s">
        <v>24</v>
      </c>
      <c r="D225" s="48"/>
      <c r="E225" s="22"/>
      <c r="F225" s="18">
        <v>178873.91999999998</v>
      </c>
      <c r="G225" s="18"/>
      <c r="H225" s="18">
        <v>79138.760000000009</v>
      </c>
      <c r="I225" s="63"/>
      <c r="J225" s="18">
        <v>143345.39000000001</v>
      </c>
      <c r="K225" s="167"/>
      <c r="L225" s="18">
        <v>218015.68999999994</v>
      </c>
      <c r="M225" s="22"/>
      <c r="N225" s="18">
        <v>153815.48000000001</v>
      </c>
      <c r="O225" s="22"/>
      <c r="P225" s="22"/>
      <c r="Q225" s="18"/>
      <c r="R225" s="128"/>
      <c r="T225" s="212"/>
      <c r="U225" s="212"/>
    </row>
    <row r="226" spans="1:21" s="137" customFormat="1" ht="31.5" x14ac:dyDescent="0.25">
      <c r="A226" s="6" t="s">
        <v>343</v>
      </c>
      <c r="B226" s="50" t="s">
        <v>344</v>
      </c>
      <c r="C226" s="42" t="s">
        <v>24</v>
      </c>
      <c r="D226" s="48">
        <v>346991410.02999997</v>
      </c>
      <c r="E226" s="18">
        <v>671813114.00999999</v>
      </c>
      <c r="F226" s="18">
        <v>688924796.67999995</v>
      </c>
      <c r="G226" s="18">
        <v>569243106.90666664</v>
      </c>
      <c r="H226" s="18">
        <v>691711164.12</v>
      </c>
      <c r="I226" s="49">
        <v>0</v>
      </c>
      <c r="J226" s="18">
        <v>433652305.47000003</v>
      </c>
      <c r="K226" s="18">
        <v>0</v>
      </c>
      <c r="L226" s="18">
        <v>629084890.42999995</v>
      </c>
      <c r="M226" s="18">
        <v>0</v>
      </c>
      <c r="N226" s="18">
        <v>554880202.38</v>
      </c>
      <c r="O226" s="18">
        <v>0</v>
      </c>
      <c r="P226" s="18"/>
      <c r="Q226" s="18">
        <f>G226+I226+K226+M226+O226</f>
        <v>569243106.90666664</v>
      </c>
      <c r="R226" s="27"/>
      <c r="T226" s="212"/>
      <c r="U226" s="212"/>
    </row>
    <row r="227" spans="1:21" s="137" customFormat="1" x14ac:dyDescent="0.25">
      <c r="A227" s="6" t="s">
        <v>345</v>
      </c>
      <c r="B227" s="23" t="s">
        <v>346</v>
      </c>
      <c r="C227" s="42" t="s">
        <v>24</v>
      </c>
      <c r="D227" s="48">
        <v>346991410.02999997</v>
      </c>
      <c r="E227" s="18">
        <v>671813114.00999999</v>
      </c>
      <c r="F227" s="18">
        <v>688924796.67999995</v>
      </c>
      <c r="G227" s="18">
        <v>569243106.90666664</v>
      </c>
      <c r="H227" s="18">
        <v>691711164.12</v>
      </c>
      <c r="I227" s="63"/>
      <c r="J227" s="18">
        <v>433652305.47000003</v>
      </c>
      <c r="K227" s="167"/>
      <c r="L227" s="18">
        <v>629084890.42999995</v>
      </c>
      <c r="M227" s="22"/>
      <c r="N227" s="18">
        <v>554880202.38</v>
      </c>
      <c r="O227" s="22"/>
      <c r="P227" s="22"/>
      <c r="Q227" s="18"/>
      <c r="R227" s="128"/>
      <c r="T227" s="212"/>
      <c r="U227" s="212"/>
    </row>
    <row r="228" spans="1:21" s="137" customFormat="1" x14ac:dyDescent="0.25">
      <c r="A228" s="6" t="s">
        <v>347</v>
      </c>
      <c r="B228" s="23" t="s">
        <v>348</v>
      </c>
      <c r="C228" s="42" t="s">
        <v>24</v>
      </c>
      <c r="D228" s="48"/>
      <c r="E228" s="22"/>
      <c r="F228" s="22"/>
      <c r="G228" s="22"/>
      <c r="H228" s="22"/>
      <c r="I228" s="63"/>
      <c r="J228" s="22"/>
      <c r="K228" s="167"/>
      <c r="L228" s="18"/>
      <c r="M228" s="22"/>
      <c r="N228" s="18"/>
      <c r="O228" s="22"/>
      <c r="P228" s="22"/>
      <c r="Q228" s="18"/>
      <c r="R228" s="128"/>
      <c r="T228" s="212"/>
      <c r="U228" s="212"/>
    </row>
    <row r="229" spans="1:21" s="137" customFormat="1" x14ac:dyDescent="0.25">
      <c r="A229" s="6" t="s">
        <v>349</v>
      </c>
      <c r="B229" s="23" t="s">
        <v>350</v>
      </c>
      <c r="C229" s="42" t="s">
        <v>24</v>
      </c>
      <c r="D229" s="48"/>
      <c r="E229" s="22"/>
      <c r="F229" s="22"/>
      <c r="G229" s="22"/>
      <c r="H229" s="22"/>
      <c r="I229" s="63"/>
      <c r="J229" s="22"/>
      <c r="K229" s="167"/>
      <c r="L229" s="18"/>
      <c r="M229" s="22"/>
      <c r="N229" s="22"/>
      <c r="O229" s="22"/>
      <c r="P229" s="22"/>
      <c r="Q229" s="18"/>
      <c r="R229" s="128"/>
      <c r="T229" s="212"/>
      <c r="U229" s="212"/>
    </row>
    <row r="230" spans="1:21" s="137" customFormat="1" x14ac:dyDescent="0.25">
      <c r="A230" s="6" t="s">
        <v>351</v>
      </c>
      <c r="B230" s="50" t="s">
        <v>352</v>
      </c>
      <c r="C230" s="42" t="s">
        <v>24</v>
      </c>
      <c r="D230" s="48"/>
      <c r="E230" s="22"/>
      <c r="F230" s="22"/>
      <c r="G230" s="22"/>
      <c r="H230" s="22"/>
      <c r="I230" s="63"/>
      <c r="J230" s="22"/>
      <c r="K230" s="167"/>
      <c r="L230" s="18"/>
      <c r="M230" s="22"/>
      <c r="N230" s="22"/>
      <c r="O230" s="22"/>
      <c r="P230" s="22"/>
      <c r="Q230" s="18"/>
      <c r="R230" s="128"/>
      <c r="T230" s="212"/>
      <c r="U230" s="212"/>
    </row>
    <row r="231" spans="1:21" s="137" customFormat="1" ht="16.5" customHeight="1" x14ac:dyDescent="0.25">
      <c r="A231" s="6" t="s">
        <v>353</v>
      </c>
      <c r="B231" s="50" t="s">
        <v>354</v>
      </c>
      <c r="C231" s="42" t="s">
        <v>24</v>
      </c>
      <c r="D231" s="48"/>
      <c r="E231" s="22"/>
      <c r="F231" s="22"/>
      <c r="G231" s="22"/>
      <c r="H231" s="22"/>
      <c r="I231" s="63"/>
      <c r="J231" s="22"/>
      <c r="K231" s="167"/>
      <c r="L231" s="18"/>
      <c r="M231" s="22"/>
      <c r="N231" s="22"/>
      <c r="O231" s="22"/>
      <c r="P231" s="22"/>
      <c r="Q231" s="18"/>
      <c r="R231" s="128"/>
      <c r="T231" s="212"/>
      <c r="U231" s="212"/>
    </row>
    <row r="232" spans="1:21" s="137" customFormat="1" x14ac:dyDescent="0.25">
      <c r="A232" s="6" t="s">
        <v>355</v>
      </c>
      <c r="B232" s="23" t="s">
        <v>356</v>
      </c>
      <c r="C232" s="42" t="s">
        <v>24</v>
      </c>
      <c r="D232" s="48"/>
      <c r="E232" s="22"/>
      <c r="F232" s="22"/>
      <c r="G232" s="22"/>
      <c r="H232" s="22"/>
      <c r="I232" s="63"/>
      <c r="J232" s="22"/>
      <c r="K232" s="167"/>
      <c r="L232" s="18"/>
      <c r="M232" s="22"/>
      <c r="N232" s="22"/>
      <c r="O232" s="22"/>
      <c r="P232" s="22"/>
      <c r="Q232" s="18"/>
      <c r="R232" s="128"/>
      <c r="T232" s="212"/>
      <c r="U232" s="212"/>
    </row>
    <row r="233" spans="1:21" s="137" customFormat="1" x14ac:dyDescent="0.25">
      <c r="A233" s="6" t="s">
        <v>357</v>
      </c>
      <c r="B233" s="23" t="s">
        <v>358</v>
      </c>
      <c r="C233" s="42" t="s">
        <v>24</v>
      </c>
      <c r="D233" s="48"/>
      <c r="E233" s="22"/>
      <c r="F233" s="22"/>
      <c r="G233" s="22"/>
      <c r="H233" s="22"/>
      <c r="I233" s="63"/>
      <c r="J233" s="22"/>
      <c r="K233" s="167"/>
      <c r="L233" s="18"/>
      <c r="M233" s="22"/>
      <c r="N233" s="22"/>
      <c r="O233" s="22"/>
      <c r="P233" s="22"/>
      <c r="Q233" s="18"/>
      <c r="R233" s="128"/>
      <c r="T233" s="212"/>
      <c r="U233" s="212"/>
    </row>
    <row r="234" spans="1:21" s="137" customFormat="1" x14ac:dyDescent="0.25">
      <c r="A234" s="6" t="s">
        <v>359</v>
      </c>
      <c r="B234" s="50" t="s">
        <v>360</v>
      </c>
      <c r="C234" s="42" t="s">
        <v>24</v>
      </c>
      <c r="D234" s="48"/>
      <c r="E234" s="22"/>
      <c r="F234" s="22"/>
      <c r="G234" s="22"/>
      <c r="H234" s="22"/>
      <c r="I234" s="63"/>
      <c r="J234" s="22"/>
      <c r="K234" s="167"/>
      <c r="L234" s="18"/>
      <c r="M234" s="22"/>
      <c r="N234" s="22"/>
      <c r="O234" s="22"/>
      <c r="P234" s="22"/>
      <c r="Q234" s="18"/>
      <c r="R234" s="128"/>
      <c r="T234" s="212"/>
      <c r="U234" s="212"/>
    </row>
    <row r="235" spans="1:21" s="137" customFormat="1" x14ac:dyDescent="0.25">
      <c r="A235" s="6" t="s">
        <v>361</v>
      </c>
      <c r="B235" s="50" t="s">
        <v>362</v>
      </c>
      <c r="C235" s="42" t="s">
        <v>24</v>
      </c>
      <c r="D235" s="48"/>
      <c r="E235" s="22"/>
      <c r="F235" s="22"/>
      <c r="G235" s="22"/>
      <c r="H235" s="22"/>
      <c r="I235" s="63"/>
      <c r="J235" s="22"/>
      <c r="K235" s="167"/>
      <c r="L235" s="18"/>
      <c r="M235" s="22"/>
      <c r="N235" s="22"/>
      <c r="O235" s="22"/>
      <c r="P235" s="22"/>
      <c r="Q235" s="18"/>
      <c r="R235" s="128"/>
      <c r="T235" s="212"/>
      <c r="U235" s="212"/>
    </row>
    <row r="236" spans="1:21" s="137" customFormat="1" ht="31.5" x14ac:dyDescent="0.25">
      <c r="A236" s="6" t="s">
        <v>363</v>
      </c>
      <c r="B236" s="50" t="s">
        <v>364</v>
      </c>
      <c r="C236" s="42" t="s">
        <v>24</v>
      </c>
      <c r="D236" s="48"/>
      <c r="E236" s="22"/>
      <c r="F236" s="22"/>
      <c r="G236" s="22"/>
      <c r="H236" s="22"/>
      <c r="I236" s="63"/>
      <c r="J236" s="22"/>
      <c r="K236" s="167"/>
      <c r="L236" s="18"/>
      <c r="M236" s="22"/>
      <c r="N236" s="22"/>
      <c r="O236" s="22"/>
      <c r="P236" s="22"/>
      <c r="Q236" s="18"/>
      <c r="R236" s="128"/>
      <c r="T236" s="212"/>
      <c r="U236" s="212"/>
    </row>
    <row r="237" spans="1:21" s="137" customFormat="1" ht="31.5" x14ac:dyDescent="0.25">
      <c r="A237" s="6" t="s">
        <v>365</v>
      </c>
      <c r="B237" s="65" t="s">
        <v>366</v>
      </c>
      <c r="C237" s="42" t="s">
        <v>24</v>
      </c>
      <c r="D237" s="48">
        <v>565343782.02999997</v>
      </c>
      <c r="E237" s="18">
        <v>700909114.00999999</v>
      </c>
      <c r="F237" s="18">
        <v>559439237.67999995</v>
      </c>
      <c r="G237" s="18">
        <v>547206820.57333326</v>
      </c>
      <c r="H237" s="18">
        <v>638051232.63</v>
      </c>
      <c r="I237" s="49">
        <v>0</v>
      </c>
      <c r="J237" s="18">
        <v>505180262.32000005</v>
      </c>
      <c r="K237" s="18">
        <v>0</v>
      </c>
      <c r="L237" s="18">
        <v>423989906.34000003</v>
      </c>
      <c r="M237" s="18">
        <v>0</v>
      </c>
      <c r="N237" s="18">
        <v>233691230.99000001</v>
      </c>
      <c r="O237" s="18">
        <v>0</v>
      </c>
      <c r="P237" s="18"/>
      <c r="Q237" s="18">
        <f>G237+I237+K237+M237+O237</f>
        <v>547206820.57333326</v>
      </c>
      <c r="R237" s="27"/>
      <c r="T237" s="212"/>
      <c r="U237" s="212"/>
    </row>
    <row r="238" spans="1:21" s="137" customFormat="1" ht="31.5" x14ac:dyDescent="0.25">
      <c r="A238" s="6" t="s">
        <v>367</v>
      </c>
      <c r="B238" s="50" t="s">
        <v>368</v>
      </c>
      <c r="C238" s="42" t="s">
        <v>24</v>
      </c>
      <c r="D238" s="48">
        <v>382091110.02999997</v>
      </c>
      <c r="E238" s="18">
        <v>700813114.00999999</v>
      </c>
      <c r="F238" s="18">
        <v>559216237.67999995</v>
      </c>
      <c r="G238" s="18">
        <v>547206820.57333326</v>
      </c>
      <c r="H238" s="18">
        <v>638051232.63</v>
      </c>
      <c r="I238" s="49">
        <v>0</v>
      </c>
      <c r="J238" s="18">
        <v>505180262.32000005</v>
      </c>
      <c r="K238" s="18">
        <v>0</v>
      </c>
      <c r="L238" s="18">
        <v>423989906.34000003</v>
      </c>
      <c r="M238" s="18">
        <v>0</v>
      </c>
      <c r="N238" s="18">
        <v>230329591.69</v>
      </c>
      <c r="O238" s="18">
        <v>0</v>
      </c>
      <c r="P238" s="18"/>
      <c r="Q238" s="18">
        <f>G238+I238+K238+M238+O238</f>
        <v>547206820.57333326</v>
      </c>
      <c r="R238" s="27"/>
      <c r="T238" s="212"/>
      <c r="U238" s="212"/>
    </row>
    <row r="239" spans="1:21" s="137" customFormat="1" x14ac:dyDescent="0.25">
      <c r="A239" s="6" t="s">
        <v>369</v>
      </c>
      <c r="B239" s="23" t="s">
        <v>346</v>
      </c>
      <c r="C239" s="42" t="s">
        <v>24</v>
      </c>
      <c r="D239" s="48">
        <v>382091110.02999997</v>
      </c>
      <c r="E239" s="18">
        <v>700813114.00999999</v>
      </c>
      <c r="F239" s="18">
        <v>559216237.67999995</v>
      </c>
      <c r="G239" s="18">
        <v>547206820.57333326</v>
      </c>
      <c r="H239" s="18">
        <v>638051232.63</v>
      </c>
      <c r="I239" s="63"/>
      <c r="J239" s="18">
        <v>505180262.32000005</v>
      </c>
      <c r="K239" s="167"/>
      <c r="L239" s="18">
        <v>423989906.34000003</v>
      </c>
      <c r="M239" s="22"/>
      <c r="N239" s="18">
        <v>230329591.69</v>
      </c>
      <c r="O239" s="22"/>
      <c r="P239" s="22"/>
      <c r="Q239" s="18"/>
      <c r="R239" s="128"/>
      <c r="T239" s="212"/>
      <c r="U239" s="212"/>
    </row>
    <row r="240" spans="1:21" s="137" customFormat="1" x14ac:dyDescent="0.25">
      <c r="A240" s="6" t="s">
        <v>370</v>
      </c>
      <c r="B240" s="23" t="s">
        <v>348</v>
      </c>
      <c r="C240" s="42" t="s">
        <v>24</v>
      </c>
      <c r="D240" s="48"/>
      <c r="E240" s="22"/>
      <c r="F240" s="22"/>
      <c r="G240" s="22"/>
      <c r="H240" s="22"/>
      <c r="I240" s="63"/>
      <c r="J240" s="22"/>
      <c r="K240" s="167"/>
      <c r="L240" s="18"/>
      <c r="M240" s="22"/>
      <c r="N240" s="18"/>
      <c r="O240" s="22"/>
      <c r="P240" s="22"/>
      <c r="Q240" s="18"/>
      <c r="R240" s="128"/>
      <c r="T240" s="212"/>
      <c r="U240" s="212"/>
    </row>
    <row r="241" spans="1:21" s="137" customFormat="1" x14ac:dyDescent="0.25">
      <c r="A241" s="6" t="s">
        <v>371</v>
      </c>
      <c r="B241" s="23" t="s">
        <v>350</v>
      </c>
      <c r="C241" s="42" t="s">
        <v>24</v>
      </c>
      <c r="D241" s="48"/>
      <c r="E241" s="22"/>
      <c r="F241" s="22"/>
      <c r="G241" s="22"/>
      <c r="H241" s="22"/>
      <c r="I241" s="63"/>
      <c r="J241" s="22"/>
      <c r="K241" s="167"/>
      <c r="L241" s="18"/>
      <c r="M241" s="22"/>
      <c r="N241" s="18"/>
      <c r="O241" s="22"/>
      <c r="P241" s="22"/>
      <c r="Q241" s="18"/>
      <c r="R241" s="128"/>
      <c r="T241" s="212"/>
      <c r="U241" s="212"/>
    </row>
    <row r="242" spans="1:21" s="137" customFormat="1" x14ac:dyDescent="0.25">
      <c r="A242" s="6" t="s">
        <v>372</v>
      </c>
      <c r="B242" s="50" t="s">
        <v>226</v>
      </c>
      <c r="C242" s="42" t="s">
        <v>24</v>
      </c>
      <c r="D242" s="48"/>
      <c r="E242" s="22"/>
      <c r="F242" s="22"/>
      <c r="G242" s="22"/>
      <c r="H242" s="22"/>
      <c r="I242" s="63"/>
      <c r="J242" s="22"/>
      <c r="K242" s="167"/>
      <c r="L242" s="18"/>
      <c r="M242" s="22"/>
      <c r="N242" s="18"/>
      <c r="O242" s="22"/>
      <c r="P242" s="22"/>
      <c r="Q242" s="18"/>
      <c r="R242" s="128"/>
      <c r="T242" s="212"/>
      <c r="U242" s="212"/>
    </row>
    <row r="243" spans="1:21" s="137" customFormat="1" x14ac:dyDescent="0.25">
      <c r="A243" s="6" t="s">
        <v>373</v>
      </c>
      <c r="B243" s="50" t="s">
        <v>374</v>
      </c>
      <c r="C243" s="42" t="s">
        <v>24</v>
      </c>
      <c r="D243" s="48">
        <v>183252672</v>
      </c>
      <c r="E243" s="18">
        <v>96000</v>
      </c>
      <c r="F243" s="18">
        <v>223000</v>
      </c>
      <c r="G243" s="18"/>
      <c r="H243" s="18"/>
      <c r="I243" s="63"/>
      <c r="J243" s="22"/>
      <c r="K243" s="167"/>
      <c r="L243" s="167"/>
      <c r="M243" s="22"/>
      <c r="N243" s="18">
        <v>3361639.2999999993</v>
      </c>
      <c r="O243" s="22"/>
      <c r="P243" s="22"/>
      <c r="Q243" s="18"/>
      <c r="R243" s="128"/>
      <c r="T243" s="212"/>
      <c r="U243" s="212"/>
    </row>
    <row r="244" spans="1:21" s="137" customFormat="1" ht="47.25" x14ac:dyDescent="0.25">
      <c r="A244" s="6" t="s">
        <v>375</v>
      </c>
      <c r="B244" s="65" t="s">
        <v>376</v>
      </c>
      <c r="C244" s="42" t="s">
        <v>24</v>
      </c>
      <c r="D244" s="48">
        <v>73558333.677965879</v>
      </c>
      <c r="E244" s="18">
        <v>108305429.44084764</v>
      </c>
      <c r="F244" s="18">
        <v>-81067828.589999676</v>
      </c>
      <c r="G244" s="18">
        <v>27720192.359586239</v>
      </c>
      <c r="H244" s="18">
        <v>-32780766.670000076</v>
      </c>
      <c r="I244" s="49">
        <v>12287809.520889282</v>
      </c>
      <c r="J244" s="18">
        <v>113577471.14999962</v>
      </c>
      <c r="K244" s="18">
        <v>-1480787.6069998741</v>
      </c>
      <c r="L244" s="18">
        <v>-71635076.914000511</v>
      </c>
      <c r="M244" s="18">
        <v>4455223.1664886475</v>
      </c>
      <c r="N244" s="18">
        <v>-282883743.61999989</v>
      </c>
      <c r="O244" s="18">
        <v>-3536401.7332148552</v>
      </c>
      <c r="P244" s="18"/>
      <c r="Q244" s="18">
        <f>G244+I244+K244+M244+O244</f>
        <v>39446035.706749439</v>
      </c>
      <c r="R244" s="27"/>
      <c r="T244" s="212"/>
      <c r="U244" s="212"/>
    </row>
    <row r="245" spans="1:21" s="137" customFormat="1" ht="47.25" x14ac:dyDescent="0.25">
      <c r="A245" s="6" t="s">
        <v>377</v>
      </c>
      <c r="B245" s="65" t="s">
        <v>378</v>
      </c>
      <c r="C245" s="42" t="s">
        <v>24</v>
      </c>
      <c r="D245" s="48">
        <v>145849702.81542373</v>
      </c>
      <c r="E245" s="18">
        <v>-78495477.949152544</v>
      </c>
      <c r="F245" s="18">
        <v>-50111154.770000003</v>
      </c>
      <c r="G245" s="18">
        <v>-49000000</v>
      </c>
      <c r="H245" s="18">
        <v>-21163987.670000002</v>
      </c>
      <c r="I245" s="49">
        <v>-11234241.793469999</v>
      </c>
      <c r="J245" s="18">
        <v>-41178185.469999999</v>
      </c>
      <c r="K245" s="18">
        <v>0</v>
      </c>
      <c r="L245" s="18">
        <v>-55546130</v>
      </c>
      <c r="M245" s="18">
        <v>0</v>
      </c>
      <c r="N245" s="18">
        <v>-34982932.350000001</v>
      </c>
      <c r="O245" s="18">
        <v>0</v>
      </c>
      <c r="P245" s="18"/>
      <c r="Q245" s="18">
        <f>G245+I245+K245+M245+O245</f>
        <v>-60234241.793469995</v>
      </c>
      <c r="R245" s="27"/>
      <c r="T245" s="212"/>
      <c r="U245" s="212"/>
    </row>
    <row r="246" spans="1:21" s="137" customFormat="1" ht="31.5" x14ac:dyDescent="0.25">
      <c r="A246" s="6" t="s">
        <v>379</v>
      </c>
      <c r="B246" s="50" t="s">
        <v>380</v>
      </c>
      <c r="C246" s="42" t="s">
        <v>24</v>
      </c>
      <c r="D246" s="48">
        <v>145849702.81542373</v>
      </c>
      <c r="E246" s="18">
        <v>-78495477.949152544</v>
      </c>
      <c r="F246" s="18">
        <v>-50111154.770000003</v>
      </c>
      <c r="G246" s="18">
        <v>-49000000</v>
      </c>
      <c r="H246" s="18">
        <v>-21163987.670000002</v>
      </c>
      <c r="I246" s="49">
        <v>-11234241.793469999</v>
      </c>
      <c r="J246" s="18">
        <v>-41178185.469999999</v>
      </c>
      <c r="K246" s="18">
        <v>0</v>
      </c>
      <c r="L246" s="18">
        <v>-55546130</v>
      </c>
      <c r="M246" s="18">
        <v>0</v>
      </c>
      <c r="N246" s="18">
        <v>-34982932.350000001</v>
      </c>
      <c r="O246" s="18">
        <v>0</v>
      </c>
      <c r="P246" s="18"/>
      <c r="Q246" s="18">
        <f>G246+I246+K246+M246+O246</f>
        <v>-60234241.793469995</v>
      </c>
      <c r="R246" s="27"/>
      <c r="T246" s="212"/>
      <c r="U246" s="212"/>
    </row>
    <row r="247" spans="1:21" s="137" customFormat="1" ht="31.5" x14ac:dyDescent="0.25">
      <c r="A247" s="6" t="s">
        <v>381</v>
      </c>
      <c r="B247" s="50" t="s">
        <v>382</v>
      </c>
      <c r="C247" s="42" t="s">
        <v>24</v>
      </c>
      <c r="D247" s="48"/>
      <c r="E247" s="22"/>
      <c r="F247" s="22"/>
      <c r="G247" s="22"/>
      <c r="H247" s="22"/>
      <c r="I247" s="63"/>
      <c r="J247" s="22"/>
      <c r="K247" s="167"/>
      <c r="L247" s="167"/>
      <c r="M247" s="22"/>
      <c r="N247" s="22"/>
      <c r="O247" s="22"/>
      <c r="P247" s="22"/>
      <c r="Q247" s="18"/>
      <c r="R247" s="128"/>
      <c r="T247" s="212"/>
      <c r="U247" s="212"/>
    </row>
    <row r="248" spans="1:21" s="137" customFormat="1" ht="47.25" x14ac:dyDescent="0.25">
      <c r="A248" s="6" t="s">
        <v>383</v>
      </c>
      <c r="B248" s="65" t="s">
        <v>384</v>
      </c>
      <c r="C248" s="42" t="s">
        <v>24</v>
      </c>
      <c r="D248" s="48">
        <v>-218352372</v>
      </c>
      <c r="E248" s="18">
        <v>-29096000</v>
      </c>
      <c r="F248" s="18">
        <v>129664432.91999996</v>
      </c>
      <c r="G248" s="18">
        <v>22036286.333333373</v>
      </c>
      <c r="H248" s="18">
        <v>53739070.25</v>
      </c>
      <c r="I248" s="49">
        <v>0</v>
      </c>
      <c r="J248" s="18">
        <v>-71384611.460000038</v>
      </c>
      <c r="K248" s="18">
        <v>0</v>
      </c>
      <c r="L248" s="18">
        <v>205312999.77999997</v>
      </c>
      <c r="M248" s="18">
        <v>0</v>
      </c>
      <c r="N248" s="18">
        <v>321342786.87</v>
      </c>
      <c r="O248" s="18">
        <v>0</v>
      </c>
      <c r="P248" s="18"/>
      <c r="Q248" s="18">
        <f>G248+I248+K248+M248+O248</f>
        <v>22036286.333333373</v>
      </c>
      <c r="R248" s="27"/>
      <c r="T248" s="212"/>
      <c r="U248" s="212"/>
    </row>
    <row r="249" spans="1:21" s="137" customFormat="1" ht="31.5" x14ac:dyDescent="0.25">
      <c r="A249" s="6" t="s">
        <v>385</v>
      </c>
      <c r="B249" s="50" t="s">
        <v>386</v>
      </c>
      <c r="C249" s="42" t="s">
        <v>24</v>
      </c>
      <c r="D249" s="48">
        <v>-382091110.02999997</v>
      </c>
      <c r="E249" s="18">
        <v>-29000000</v>
      </c>
      <c r="F249" s="18">
        <v>129708559</v>
      </c>
      <c r="G249" s="18">
        <v>22036286.333333373</v>
      </c>
      <c r="H249" s="18">
        <v>53659931.49000001</v>
      </c>
      <c r="I249" s="49">
        <v>0</v>
      </c>
      <c r="J249" s="18">
        <v>-71527956.850000024</v>
      </c>
      <c r="K249" s="18">
        <v>0</v>
      </c>
      <c r="L249" s="18">
        <v>205094984.08999991</v>
      </c>
      <c r="M249" s="18">
        <v>0</v>
      </c>
      <c r="N249" s="18">
        <v>324550610.69</v>
      </c>
      <c r="O249" s="18">
        <v>0</v>
      </c>
      <c r="P249" s="18"/>
      <c r="Q249" s="18">
        <f>G249+I249+K249+M249+O249</f>
        <v>22036286.333333373</v>
      </c>
      <c r="R249" s="27"/>
      <c r="T249" s="212"/>
      <c r="U249" s="212"/>
    </row>
    <row r="250" spans="1:21" s="137" customFormat="1" ht="31.5" x14ac:dyDescent="0.25">
      <c r="A250" s="6" t="s">
        <v>387</v>
      </c>
      <c r="B250" s="50" t="s">
        <v>388</v>
      </c>
      <c r="C250" s="42" t="s">
        <v>24</v>
      </c>
      <c r="D250" s="48">
        <v>-35099700</v>
      </c>
      <c r="E250" s="18">
        <v>-29000000</v>
      </c>
      <c r="F250" s="18">
        <v>129708559</v>
      </c>
      <c r="G250" s="18">
        <v>0</v>
      </c>
      <c r="H250" s="18"/>
      <c r="I250" s="49">
        <v>0</v>
      </c>
      <c r="J250" s="18"/>
      <c r="K250" s="18">
        <v>0</v>
      </c>
      <c r="L250" s="18"/>
      <c r="M250" s="18">
        <v>0</v>
      </c>
      <c r="N250" s="18">
        <v>324550610.69</v>
      </c>
      <c r="O250" s="18">
        <v>0</v>
      </c>
      <c r="P250" s="18"/>
      <c r="Q250" s="18">
        <f>G250+I250+K250+M250+O250</f>
        <v>0</v>
      </c>
      <c r="R250" s="27"/>
      <c r="T250" s="212"/>
      <c r="U250" s="212"/>
    </row>
    <row r="251" spans="1:21" s="137" customFormat="1" ht="31.5" x14ac:dyDescent="0.25">
      <c r="A251" s="6" t="s">
        <v>389</v>
      </c>
      <c r="B251" s="65" t="s">
        <v>390</v>
      </c>
      <c r="C251" s="42" t="s">
        <v>24</v>
      </c>
      <c r="D251" s="48"/>
      <c r="E251" s="22"/>
      <c r="F251" s="22"/>
      <c r="G251" s="22"/>
      <c r="H251" s="22"/>
      <c r="I251" s="63"/>
      <c r="J251" s="22"/>
      <c r="K251" s="167"/>
      <c r="L251" s="167"/>
      <c r="M251" s="22"/>
      <c r="N251" s="22"/>
      <c r="O251" s="22"/>
      <c r="P251" s="22"/>
      <c r="Q251" s="22"/>
      <c r="R251" s="128"/>
      <c r="T251" s="212"/>
      <c r="U251" s="212"/>
    </row>
    <row r="252" spans="1:21" s="137" customFormat="1" ht="31.5" x14ac:dyDescent="0.25">
      <c r="A252" s="6" t="s">
        <v>391</v>
      </c>
      <c r="B252" s="65" t="s">
        <v>392</v>
      </c>
      <c r="C252" s="42" t="s">
        <v>24</v>
      </c>
      <c r="D252" s="48">
        <v>1055664.4933896065</v>
      </c>
      <c r="E252" s="18">
        <v>713951.49169509113</v>
      </c>
      <c r="F252" s="18">
        <v>-1514550.4399997294</v>
      </c>
      <c r="G252" s="18">
        <v>756478.69291961193</v>
      </c>
      <c r="H252" s="18">
        <v>-205684.09000007808</v>
      </c>
      <c r="I252" s="49">
        <v>1053567.7274192832</v>
      </c>
      <c r="J252" s="18">
        <v>1014674.2199995816</v>
      </c>
      <c r="K252" s="18">
        <v>-1480787.6069998741</v>
      </c>
      <c r="L252" s="18">
        <v>78131792.86599946</v>
      </c>
      <c r="M252" s="18">
        <v>4455223.1664886475</v>
      </c>
      <c r="N252" s="18">
        <v>3476110.9000000954</v>
      </c>
      <c r="O252" s="18">
        <v>-3536401.7332148552</v>
      </c>
      <c r="P252" s="18"/>
      <c r="Q252" s="18">
        <f>G252+I252+K252+M252+O252</f>
        <v>1248080.2466128133</v>
      </c>
      <c r="R252" s="27"/>
      <c r="T252" s="212"/>
      <c r="U252" s="212"/>
    </row>
    <row r="253" spans="1:21" s="137" customFormat="1" x14ac:dyDescent="0.25">
      <c r="A253" s="6" t="s">
        <v>393</v>
      </c>
      <c r="B253" s="65" t="s">
        <v>394</v>
      </c>
      <c r="C253" s="42" t="s">
        <v>24</v>
      </c>
      <c r="D253" s="48">
        <v>403000</v>
      </c>
      <c r="E253" s="18">
        <v>1458664.4933896065</v>
      </c>
      <c r="F253" s="18">
        <v>2172615.9850846976</v>
      </c>
      <c r="G253" s="18">
        <v>658064.67000007071</v>
      </c>
      <c r="H253" s="18">
        <v>658065.54508496821</v>
      </c>
      <c r="I253" s="49">
        <v>452381.45508489013</v>
      </c>
      <c r="J253" s="18">
        <v>452380.58</v>
      </c>
      <c r="K253" s="18">
        <v>1505949.1825041734</v>
      </c>
      <c r="L253" s="18">
        <v>1467054.8</v>
      </c>
      <c r="M253" s="18">
        <v>25161.575504299253</v>
      </c>
      <c r="N253" s="18">
        <v>345626.32999999996</v>
      </c>
      <c r="O253" s="18">
        <v>4480384.7419929467</v>
      </c>
      <c r="P253" s="18"/>
      <c r="Q253" s="18"/>
      <c r="R253" s="27"/>
      <c r="T253" s="212"/>
      <c r="U253" s="212"/>
    </row>
    <row r="254" spans="1:21" s="137" customFormat="1" ht="16.5" thickBot="1" x14ac:dyDescent="0.3">
      <c r="A254" s="60" t="s">
        <v>395</v>
      </c>
      <c r="B254" s="66" t="s">
        <v>396</v>
      </c>
      <c r="C254" s="67" t="s">
        <v>24</v>
      </c>
      <c r="D254" s="31">
        <v>1458664.4933896065</v>
      </c>
      <c r="E254" s="32">
        <v>2172615.9850846976</v>
      </c>
      <c r="F254" s="32">
        <v>658065.54508496821</v>
      </c>
      <c r="G254" s="32">
        <v>1414543.3629196826</v>
      </c>
      <c r="H254" s="32">
        <v>452381.45508489013</v>
      </c>
      <c r="I254" s="68">
        <v>1505949.1825041734</v>
      </c>
      <c r="J254" s="32">
        <v>1467054.7999995816</v>
      </c>
      <c r="K254" s="32">
        <v>25161.575504299253</v>
      </c>
      <c r="L254" s="32">
        <v>79598847.665999457</v>
      </c>
      <c r="M254" s="32">
        <v>4480384.7419929467</v>
      </c>
      <c r="N254" s="32">
        <v>3821737.2300000954</v>
      </c>
      <c r="O254" s="32">
        <v>943983.00877809152</v>
      </c>
      <c r="P254" s="32"/>
      <c r="Q254" s="32"/>
      <c r="R254" s="129"/>
      <c r="T254" s="212"/>
      <c r="U254" s="212"/>
    </row>
    <row r="255" spans="1:21" s="137" customFormat="1" x14ac:dyDescent="0.25">
      <c r="A255" s="35" t="s">
        <v>397</v>
      </c>
      <c r="B255" s="54" t="s">
        <v>115</v>
      </c>
      <c r="C255" s="37" t="s">
        <v>230</v>
      </c>
      <c r="D255" s="59"/>
      <c r="E255" s="69"/>
      <c r="F255" s="70"/>
      <c r="G255" s="70"/>
      <c r="H255" s="70"/>
      <c r="I255" s="72"/>
      <c r="J255" s="71"/>
      <c r="K255" s="168"/>
      <c r="L255" s="168"/>
      <c r="M255" s="71"/>
      <c r="N255" s="71"/>
      <c r="O255" s="71"/>
      <c r="P255" s="71"/>
      <c r="Q255" s="71"/>
      <c r="R255" s="130"/>
      <c r="T255" s="212"/>
      <c r="U255" s="212"/>
    </row>
    <row r="256" spans="1:21" s="137" customFormat="1" ht="31.5" x14ac:dyDescent="0.25">
      <c r="A256" s="6" t="s">
        <v>398</v>
      </c>
      <c r="B256" s="50" t="s">
        <v>399</v>
      </c>
      <c r="C256" s="42" t="s">
        <v>24</v>
      </c>
      <c r="D256" s="48">
        <v>259018000</v>
      </c>
      <c r="E256" s="18">
        <v>241888400.99139798</v>
      </c>
      <c r="F256" s="18">
        <v>255481000</v>
      </c>
      <c r="G256" s="18">
        <v>155197945.74139798</v>
      </c>
      <c r="H256" s="18">
        <v>199068000</v>
      </c>
      <c r="I256" s="18">
        <v>199068000</v>
      </c>
      <c r="J256" s="18">
        <v>415103000</v>
      </c>
      <c r="K256" s="18">
        <v>199068000</v>
      </c>
      <c r="L256" s="18">
        <v>392381000</v>
      </c>
      <c r="M256" s="18">
        <v>199068000</v>
      </c>
      <c r="N256" s="18">
        <v>411598662.37</v>
      </c>
      <c r="O256" s="18">
        <v>16515136.333237141</v>
      </c>
      <c r="P256" s="18"/>
      <c r="Q256" s="18">
        <f>G256+I256+K256+M256+O256</f>
        <v>768917082.07463515</v>
      </c>
      <c r="R256" s="27"/>
      <c r="T256" s="212"/>
      <c r="U256" s="212"/>
    </row>
    <row r="257" spans="1:21" s="137" customFormat="1" ht="31.5" x14ac:dyDescent="0.25">
      <c r="A257" s="6" t="s">
        <v>400</v>
      </c>
      <c r="B257" s="23" t="s">
        <v>401</v>
      </c>
      <c r="C257" s="42" t="s">
        <v>24</v>
      </c>
      <c r="D257" s="48"/>
      <c r="E257" s="22"/>
      <c r="F257" s="22"/>
      <c r="G257" s="22"/>
      <c r="H257" s="22"/>
      <c r="I257" s="63"/>
      <c r="J257" s="22"/>
      <c r="K257" s="167"/>
      <c r="L257" s="167"/>
      <c r="M257" s="22"/>
      <c r="N257" s="22"/>
      <c r="O257" s="22"/>
      <c r="P257" s="22"/>
      <c r="Q257" s="22"/>
      <c r="R257" s="128"/>
      <c r="T257" s="212"/>
      <c r="U257" s="212"/>
    </row>
    <row r="258" spans="1:21" s="137" customFormat="1" x14ac:dyDescent="0.25">
      <c r="A258" s="6" t="s">
        <v>402</v>
      </c>
      <c r="B258" s="25" t="s">
        <v>403</v>
      </c>
      <c r="C258" s="42" t="s">
        <v>24</v>
      </c>
      <c r="D258" s="48"/>
      <c r="E258" s="22"/>
      <c r="F258" s="22"/>
      <c r="G258" s="22"/>
      <c r="H258" s="22"/>
      <c r="I258" s="63"/>
      <c r="J258" s="22"/>
      <c r="K258" s="167"/>
      <c r="L258" s="167"/>
      <c r="M258" s="22"/>
      <c r="N258" s="22"/>
      <c r="O258" s="22"/>
      <c r="P258" s="22"/>
      <c r="Q258" s="22"/>
      <c r="R258" s="128"/>
      <c r="T258" s="212"/>
      <c r="U258" s="212"/>
    </row>
    <row r="259" spans="1:21" s="137" customFormat="1" ht="47.25" x14ac:dyDescent="0.25">
      <c r="A259" s="6" t="s">
        <v>404</v>
      </c>
      <c r="B259" s="25" t="s">
        <v>405</v>
      </c>
      <c r="C259" s="42" t="s">
        <v>24</v>
      </c>
      <c r="D259" s="48"/>
      <c r="E259" s="22"/>
      <c r="F259" s="22"/>
      <c r="G259" s="22"/>
      <c r="H259" s="22"/>
      <c r="I259" s="63"/>
      <c r="J259" s="22"/>
      <c r="K259" s="167"/>
      <c r="L259" s="167"/>
      <c r="M259" s="22"/>
      <c r="N259" s="22"/>
      <c r="O259" s="22"/>
      <c r="P259" s="22"/>
      <c r="Q259" s="22"/>
      <c r="R259" s="128"/>
      <c r="T259" s="212"/>
      <c r="U259" s="212"/>
    </row>
    <row r="260" spans="1:21" s="137" customFormat="1" x14ac:dyDescent="0.25">
      <c r="A260" s="6" t="s">
        <v>406</v>
      </c>
      <c r="B260" s="26" t="s">
        <v>403</v>
      </c>
      <c r="C260" s="42" t="s">
        <v>24</v>
      </c>
      <c r="D260" s="48"/>
      <c r="E260" s="22"/>
      <c r="F260" s="22"/>
      <c r="G260" s="22"/>
      <c r="H260" s="22"/>
      <c r="I260" s="63"/>
      <c r="J260" s="22"/>
      <c r="K260" s="167"/>
      <c r="L260" s="167"/>
      <c r="M260" s="22"/>
      <c r="N260" s="22"/>
      <c r="O260" s="22"/>
      <c r="P260" s="22"/>
      <c r="Q260" s="22"/>
      <c r="R260" s="128"/>
      <c r="T260" s="212"/>
      <c r="U260" s="212"/>
    </row>
    <row r="261" spans="1:21" s="137" customFormat="1" ht="47.25" x14ac:dyDescent="0.25">
      <c r="A261" s="6" t="s">
        <v>407</v>
      </c>
      <c r="B261" s="25" t="s">
        <v>30</v>
      </c>
      <c r="C261" s="42" t="s">
        <v>24</v>
      </c>
      <c r="D261" s="48"/>
      <c r="E261" s="22"/>
      <c r="F261" s="22"/>
      <c r="G261" s="22"/>
      <c r="H261" s="22"/>
      <c r="I261" s="63"/>
      <c r="J261" s="22"/>
      <c r="K261" s="167"/>
      <c r="L261" s="167"/>
      <c r="M261" s="22"/>
      <c r="N261" s="22"/>
      <c r="O261" s="22"/>
      <c r="P261" s="22"/>
      <c r="Q261" s="22"/>
      <c r="R261" s="128"/>
      <c r="T261" s="212"/>
      <c r="U261" s="212"/>
    </row>
    <row r="262" spans="1:21" s="137" customFormat="1" x14ac:dyDescent="0.25">
      <c r="A262" s="6" t="s">
        <v>408</v>
      </c>
      <c r="B262" s="26" t="s">
        <v>403</v>
      </c>
      <c r="C262" s="42" t="s">
        <v>24</v>
      </c>
      <c r="D262" s="48"/>
      <c r="E262" s="22"/>
      <c r="F262" s="22"/>
      <c r="G262" s="22"/>
      <c r="H262" s="22"/>
      <c r="I262" s="63"/>
      <c r="J262" s="22"/>
      <c r="K262" s="167"/>
      <c r="L262" s="167"/>
      <c r="M262" s="22"/>
      <c r="N262" s="22"/>
      <c r="O262" s="22"/>
      <c r="P262" s="22"/>
      <c r="Q262" s="22"/>
      <c r="R262" s="128"/>
      <c r="T262" s="212"/>
      <c r="U262" s="212"/>
    </row>
    <row r="263" spans="1:21" s="137" customFormat="1" ht="47.25" x14ac:dyDescent="0.25">
      <c r="A263" s="6" t="s">
        <v>409</v>
      </c>
      <c r="B263" s="25" t="s">
        <v>32</v>
      </c>
      <c r="C263" s="42" t="s">
        <v>24</v>
      </c>
      <c r="D263" s="48"/>
      <c r="E263" s="22"/>
      <c r="F263" s="22"/>
      <c r="G263" s="22"/>
      <c r="H263" s="22"/>
      <c r="I263" s="63"/>
      <c r="J263" s="22"/>
      <c r="K263" s="167"/>
      <c r="L263" s="167"/>
      <c r="M263" s="22"/>
      <c r="N263" s="22"/>
      <c r="O263" s="22"/>
      <c r="P263" s="22"/>
      <c r="Q263" s="22"/>
      <c r="R263" s="128"/>
      <c r="T263" s="212"/>
      <c r="U263" s="212"/>
    </row>
    <row r="264" spans="1:21" s="137" customFormat="1" x14ac:dyDescent="0.25">
      <c r="A264" s="6" t="s">
        <v>410</v>
      </c>
      <c r="B264" s="26" t="s">
        <v>403</v>
      </c>
      <c r="C264" s="42" t="s">
        <v>24</v>
      </c>
      <c r="D264" s="48"/>
      <c r="E264" s="22"/>
      <c r="F264" s="22"/>
      <c r="G264" s="22"/>
      <c r="H264" s="22"/>
      <c r="I264" s="63"/>
      <c r="J264" s="22"/>
      <c r="K264" s="167"/>
      <c r="L264" s="167"/>
      <c r="M264" s="22"/>
      <c r="N264" s="22"/>
      <c r="O264" s="22"/>
      <c r="P264" s="22"/>
      <c r="Q264" s="22"/>
      <c r="R264" s="128"/>
      <c r="T264" s="212"/>
      <c r="U264" s="212"/>
    </row>
    <row r="265" spans="1:21" s="137" customFormat="1" ht="31.5" x14ac:dyDescent="0.25">
      <c r="A265" s="6" t="s">
        <v>411</v>
      </c>
      <c r="B265" s="23" t="s">
        <v>412</v>
      </c>
      <c r="C265" s="42" t="s">
        <v>24</v>
      </c>
      <c r="D265" s="48"/>
      <c r="E265" s="22"/>
      <c r="F265" s="22"/>
      <c r="G265" s="22"/>
      <c r="H265" s="22"/>
      <c r="I265" s="63"/>
      <c r="J265" s="22"/>
      <c r="K265" s="167"/>
      <c r="L265" s="167"/>
      <c r="M265" s="22"/>
      <c r="N265" s="22"/>
      <c r="O265" s="22"/>
      <c r="P265" s="22"/>
      <c r="Q265" s="22"/>
      <c r="R265" s="128"/>
      <c r="T265" s="212"/>
      <c r="U265" s="212"/>
    </row>
    <row r="266" spans="1:21" s="137" customFormat="1" x14ac:dyDescent="0.25">
      <c r="A266" s="6" t="s">
        <v>413</v>
      </c>
      <c r="B266" s="25" t="s">
        <v>403</v>
      </c>
      <c r="C266" s="42" t="s">
        <v>24</v>
      </c>
      <c r="D266" s="48"/>
      <c r="E266" s="22"/>
      <c r="F266" s="22"/>
      <c r="G266" s="22"/>
      <c r="H266" s="22"/>
      <c r="I266" s="63"/>
      <c r="J266" s="22"/>
      <c r="K266" s="167"/>
      <c r="L266" s="167"/>
      <c r="M266" s="22"/>
      <c r="N266" s="22"/>
      <c r="O266" s="22"/>
      <c r="P266" s="22"/>
      <c r="Q266" s="22"/>
      <c r="R266" s="128"/>
      <c r="T266" s="212"/>
      <c r="U266" s="212"/>
    </row>
    <row r="267" spans="1:21" s="137" customFormat="1" x14ac:dyDescent="0.25">
      <c r="A267" s="6" t="s">
        <v>414</v>
      </c>
      <c r="B267" s="20" t="s">
        <v>415</v>
      </c>
      <c r="C267" s="42" t="s">
        <v>24</v>
      </c>
      <c r="D267" s="48">
        <v>220661055.45999998</v>
      </c>
      <c r="E267" s="18">
        <v>197953901.54745764</v>
      </c>
      <c r="F267" s="18">
        <v>113912166.77000001</v>
      </c>
      <c r="G267" s="18">
        <v>113912166.77000001</v>
      </c>
      <c r="H267" s="18">
        <v>146854848.03999999</v>
      </c>
      <c r="I267" s="18">
        <v>146854848.03999999</v>
      </c>
      <c r="J267" s="18">
        <v>293065337.51999998</v>
      </c>
      <c r="K267" s="18">
        <v>146854848.03999999</v>
      </c>
      <c r="L267" s="18">
        <v>323184784.73000002</v>
      </c>
      <c r="M267" s="18">
        <v>146854848.03999999</v>
      </c>
      <c r="N267" s="18">
        <v>303636566.73000002</v>
      </c>
      <c r="O267" s="18">
        <f>M267</f>
        <v>146854848.03999999</v>
      </c>
      <c r="P267" s="18"/>
      <c r="Q267" s="18">
        <f>G267+I267+K267+M267+O267</f>
        <v>701331558.92999995</v>
      </c>
      <c r="R267" s="27"/>
      <c r="T267" s="212"/>
      <c r="U267" s="212"/>
    </row>
    <row r="268" spans="1:21" s="137" customFormat="1" x14ac:dyDescent="0.25">
      <c r="A268" s="6" t="s">
        <v>416</v>
      </c>
      <c r="B268" s="25" t="s">
        <v>403</v>
      </c>
      <c r="C268" s="42" t="s">
        <v>24</v>
      </c>
      <c r="D268" s="48">
        <v>28994572.82</v>
      </c>
      <c r="E268" s="18">
        <v>17081450.82</v>
      </c>
      <c r="F268" s="18">
        <v>17081450.82</v>
      </c>
      <c r="G268" s="18">
        <v>17081450.82</v>
      </c>
      <c r="H268" s="18"/>
      <c r="I268" s="63"/>
      <c r="J268" s="18">
        <v>17081450.82</v>
      </c>
      <c r="K268" s="167"/>
      <c r="L268" s="167"/>
      <c r="M268" s="22"/>
      <c r="N268" s="22"/>
      <c r="O268" s="22"/>
      <c r="P268" s="22"/>
      <c r="Q268" s="22"/>
      <c r="R268" s="128"/>
      <c r="T268" s="212"/>
      <c r="U268" s="212"/>
    </row>
    <row r="269" spans="1:21" s="137" customFormat="1" x14ac:dyDescent="0.25">
      <c r="A269" s="6" t="s">
        <v>417</v>
      </c>
      <c r="B269" s="20" t="s">
        <v>418</v>
      </c>
      <c r="C269" s="42" t="s">
        <v>24</v>
      </c>
      <c r="D269" s="48"/>
      <c r="E269" s="22"/>
      <c r="F269" s="22"/>
      <c r="G269" s="22"/>
      <c r="H269" s="22"/>
      <c r="I269" s="63"/>
      <c r="J269" s="22"/>
      <c r="K269" s="167"/>
      <c r="L269" s="167"/>
      <c r="M269" s="22"/>
      <c r="N269" s="22"/>
      <c r="O269" s="22"/>
      <c r="P269" s="22"/>
      <c r="Q269" s="22"/>
      <c r="R269" s="128"/>
      <c r="T269" s="212"/>
      <c r="U269" s="212"/>
    </row>
    <row r="270" spans="1:21" s="137" customFormat="1" x14ac:dyDescent="0.25">
      <c r="A270" s="6" t="s">
        <v>419</v>
      </c>
      <c r="B270" s="25" t="s">
        <v>403</v>
      </c>
      <c r="C270" s="42" t="s">
        <v>24</v>
      </c>
      <c r="D270" s="48"/>
      <c r="E270" s="22"/>
      <c r="F270" s="22"/>
      <c r="G270" s="22"/>
      <c r="H270" s="22"/>
      <c r="I270" s="63"/>
      <c r="J270" s="22"/>
      <c r="K270" s="167"/>
      <c r="L270" s="167"/>
      <c r="M270" s="22"/>
      <c r="N270" s="22"/>
      <c r="O270" s="22"/>
      <c r="P270" s="22"/>
      <c r="Q270" s="22"/>
      <c r="R270" s="128"/>
      <c r="T270" s="212"/>
      <c r="U270" s="212"/>
    </row>
    <row r="271" spans="1:21" s="137" customFormat="1" x14ac:dyDescent="0.25">
      <c r="A271" s="6" t="s">
        <v>420</v>
      </c>
      <c r="B271" s="20" t="s">
        <v>421</v>
      </c>
      <c r="C271" s="42" t="s">
        <v>24</v>
      </c>
      <c r="D271" s="48">
        <v>763824.67999999993</v>
      </c>
      <c r="E271" s="18">
        <v>3390654.1525423732</v>
      </c>
      <c r="F271" s="18">
        <v>741933.68</v>
      </c>
      <c r="G271" s="18">
        <v>741933.68</v>
      </c>
      <c r="H271" s="18">
        <v>1416019.97</v>
      </c>
      <c r="I271" s="18">
        <v>1416019.97</v>
      </c>
      <c r="J271" s="18">
        <v>4354718.74</v>
      </c>
      <c r="K271" s="18">
        <v>1416019.97</v>
      </c>
      <c r="L271" s="18">
        <v>26362215.269999981</v>
      </c>
      <c r="M271" s="18">
        <v>1416019.97</v>
      </c>
      <c r="N271" s="18">
        <v>64826407.849999964</v>
      </c>
      <c r="O271" s="18">
        <v>1416019.97</v>
      </c>
      <c r="P271" s="18"/>
      <c r="Q271" s="18">
        <f>G271+I271+K271+M271+O271</f>
        <v>6406013.5599999996</v>
      </c>
      <c r="R271" s="27"/>
      <c r="T271" s="212"/>
      <c r="U271" s="212"/>
    </row>
    <row r="272" spans="1:21" s="137" customFormat="1" x14ac:dyDescent="0.25">
      <c r="A272" s="6" t="s">
        <v>422</v>
      </c>
      <c r="B272" s="25" t="s">
        <v>403</v>
      </c>
      <c r="C272" s="42" t="s">
        <v>24</v>
      </c>
      <c r="D272" s="48"/>
      <c r="E272" s="22"/>
      <c r="F272" s="22"/>
      <c r="G272" s="22"/>
      <c r="H272" s="22"/>
      <c r="I272" s="63"/>
      <c r="J272" s="22"/>
      <c r="K272" s="167"/>
      <c r="L272" s="167"/>
      <c r="M272" s="22"/>
      <c r="N272" s="22"/>
      <c r="O272" s="22"/>
      <c r="P272" s="22"/>
      <c r="Q272" s="22"/>
      <c r="R272" s="128"/>
      <c r="T272" s="212"/>
      <c r="U272" s="212"/>
    </row>
    <row r="273" spans="1:21" s="137" customFormat="1" ht="15.75" customHeight="1" x14ac:dyDescent="0.25">
      <c r="A273" s="6" t="s">
        <v>423</v>
      </c>
      <c r="B273" s="20" t="s">
        <v>424</v>
      </c>
      <c r="C273" s="42" t="s">
        <v>24</v>
      </c>
      <c r="D273" s="48"/>
      <c r="E273" s="22"/>
      <c r="F273" s="22"/>
      <c r="G273" s="22"/>
      <c r="H273" s="22"/>
      <c r="I273" s="63"/>
      <c r="J273" s="22"/>
      <c r="K273" s="167"/>
      <c r="L273" s="167"/>
      <c r="M273" s="22"/>
      <c r="N273" s="22"/>
      <c r="O273" s="22"/>
      <c r="P273" s="22"/>
      <c r="Q273" s="22"/>
      <c r="R273" s="128"/>
      <c r="T273" s="212"/>
      <c r="U273" s="212"/>
    </row>
    <row r="274" spans="1:21" s="137" customFormat="1" x14ac:dyDescent="0.25">
      <c r="A274" s="6" t="s">
        <v>425</v>
      </c>
      <c r="B274" s="25" t="s">
        <v>403</v>
      </c>
      <c r="C274" s="42" t="s">
        <v>24</v>
      </c>
      <c r="D274" s="48"/>
      <c r="E274" s="22"/>
      <c r="F274" s="22"/>
      <c r="G274" s="22"/>
      <c r="H274" s="22"/>
      <c r="I274" s="63"/>
      <c r="J274" s="22"/>
      <c r="K274" s="167"/>
      <c r="L274" s="167"/>
      <c r="M274" s="22"/>
      <c r="N274" s="22"/>
      <c r="O274" s="22"/>
      <c r="P274" s="22"/>
      <c r="Q274" s="22"/>
      <c r="R274" s="128"/>
      <c r="T274" s="212"/>
      <c r="U274" s="212"/>
    </row>
    <row r="275" spans="1:21" s="137" customFormat="1" x14ac:dyDescent="0.25">
      <c r="A275" s="6" t="s">
        <v>426</v>
      </c>
      <c r="B275" s="20" t="s">
        <v>427</v>
      </c>
      <c r="C275" s="42" t="s">
        <v>24</v>
      </c>
      <c r="D275" s="48"/>
      <c r="E275" s="22"/>
      <c r="F275" s="22"/>
      <c r="G275" s="22"/>
      <c r="H275" s="22"/>
      <c r="I275" s="63"/>
      <c r="J275" s="22"/>
      <c r="K275" s="167"/>
      <c r="L275" s="167"/>
      <c r="M275" s="22"/>
      <c r="N275" s="22"/>
      <c r="O275" s="22"/>
      <c r="P275" s="22"/>
      <c r="Q275" s="22"/>
      <c r="R275" s="128"/>
      <c r="T275" s="212"/>
      <c r="U275" s="212"/>
    </row>
    <row r="276" spans="1:21" s="137" customFormat="1" x14ac:dyDescent="0.25">
      <c r="A276" s="6" t="s">
        <v>428</v>
      </c>
      <c r="B276" s="25" t="s">
        <v>403</v>
      </c>
      <c r="C276" s="42" t="s">
        <v>24</v>
      </c>
      <c r="D276" s="48"/>
      <c r="E276" s="22"/>
      <c r="F276" s="22"/>
      <c r="G276" s="22"/>
      <c r="H276" s="22"/>
      <c r="I276" s="63"/>
      <c r="J276" s="22"/>
      <c r="K276" s="167"/>
      <c r="L276" s="167"/>
      <c r="M276" s="22"/>
      <c r="N276" s="22"/>
      <c r="O276" s="22"/>
      <c r="P276" s="22"/>
      <c r="Q276" s="22"/>
      <c r="R276" s="128"/>
      <c r="T276" s="212"/>
      <c r="U276" s="212"/>
    </row>
    <row r="277" spans="1:21" s="137" customFormat="1" ht="47.25" x14ac:dyDescent="0.25">
      <c r="A277" s="6" t="s">
        <v>429</v>
      </c>
      <c r="B277" s="23" t="s">
        <v>430</v>
      </c>
      <c r="C277" s="42" t="s">
        <v>24</v>
      </c>
      <c r="D277" s="48"/>
      <c r="E277" s="22"/>
      <c r="F277" s="22"/>
      <c r="G277" s="22"/>
      <c r="H277" s="22"/>
      <c r="I277" s="63"/>
      <c r="J277" s="22"/>
      <c r="K277" s="167"/>
      <c r="L277" s="167"/>
      <c r="M277" s="22"/>
      <c r="N277" s="22"/>
      <c r="O277" s="22"/>
      <c r="P277" s="22"/>
      <c r="Q277" s="22"/>
      <c r="R277" s="128"/>
      <c r="T277" s="212"/>
      <c r="U277" s="212"/>
    </row>
    <row r="278" spans="1:21" s="137" customFormat="1" x14ac:dyDescent="0.25">
      <c r="A278" s="6" t="s">
        <v>431</v>
      </c>
      <c r="B278" s="25" t="s">
        <v>403</v>
      </c>
      <c r="C278" s="42" t="s">
        <v>24</v>
      </c>
      <c r="D278" s="48"/>
      <c r="E278" s="22"/>
      <c r="F278" s="22"/>
      <c r="G278" s="22"/>
      <c r="H278" s="22"/>
      <c r="I278" s="63"/>
      <c r="J278" s="22"/>
      <c r="K278" s="167"/>
      <c r="L278" s="167"/>
      <c r="M278" s="22"/>
      <c r="N278" s="22"/>
      <c r="O278" s="22"/>
      <c r="P278" s="22"/>
      <c r="Q278" s="22"/>
      <c r="R278" s="128"/>
      <c r="T278" s="212"/>
      <c r="U278" s="212"/>
    </row>
    <row r="279" spans="1:21" s="137" customFormat="1" ht="31.5" x14ac:dyDescent="0.25">
      <c r="A279" s="6" t="s">
        <v>432</v>
      </c>
      <c r="B279" s="25" t="s">
        <v>48</v>
      </c>
      <c r="C279" s="42" t="s">
        <v>24</v>
      </c>
      <c r="D279" s="48"/>
      <c r="E279" s="22"/>
      <c r="F279" s="22"/>
      <c r="G279" s="22"/>
      <c r="H279" s="22"/>
      <c r="I279" s="63"/>
      <c r="J279" s="22"/>
      <c r="K279" s="167"/>
      <c r="L279" s="167"/>
      <c r="M279" s="22"/>
      <c r="N279" s="22"/>
      <c r="O279" s="22"/>
      <c r="P279" s="22"/>
      <c r="Q279" s="22"/>
      <c r="R279" s="128"/>
      <c r="T279" s="212"/>
      <c r="U279" s="212"/>
    </row>
    <row r="280" spans="1:21" s="137" customFormat="1" x14ac:dyDescent="0.25">
      <c r="A280" s="6" t="s">
        <v>433</v>
      </c>
      <c r="B280" s="26" t="s">
        <v>403</v>
      </c>
      <c r="C280" s="42" t="s">
        <v>24</v>
      </c>
      <c r="D280" s="48"/>
      <c r="E280" s="22"/>
      <c r="F280" s="22"/>
      <c r="G280" s="22"/>
      <c r="H280" s="22"/>
      <c r="I280" s="63"/>
      <c r="J280" s="22"/>
      <c r="K280" s="167"/>
      <c r="L280" s="167"/>
      <c r="M280" s="22"/>
      <c r="N280" s="22"/>
      <c r="O280" s="22"/>
      <c r="P280" s="22"/>
      <c r="Q280" s="22"/>
      <c r="R280" s="128"/>
      <c r="T280" s="212"/>
      <c r="U280" s="212"/>
    </row>
    <row r="281" spans="1:21" s="137" customFormat="1" x14ac:dyDescent="0.25">
      <c r="A281" s="6" t="s">
        <v>434</v>
      </c>
      <c r="B281" s="25" t="s">
        <v>50</v>
      </c>
      <c r="C281" s="42" t="s">
        <v>24</v>
      </c>
      <c r="D281" s="48"/>
      <c r="E281" s="22"/>
      <c r="F281" s="22"/>
      <c r="G281" s="22"/>
      <c r="H281" s="22"/>
      <c r="I281" s="63"/>
      <c r="J281" s="22"/>
      <c r="K281" s="167"/>
      <c r="L281" s="167"/>
      <c r="M281" s="22"/>
      <c r="N281" s="22"/>
      <c r="O281" s="22"/>
      <c r="P281" s="22"/>
      <c r="Q281" s="22"/>
      <c r="R281" s="128"/>
      <c r="T281" s="212"/>
      <c r="U281" s="212"/>
    </row>
    <row r="282" spans="1:21" s="137" customFormat="1" x14ac:dyDescent="0.25">
      <c r="A282" s="6" t="s">
        <v>435</v>
      </c>
      <c r="B282" s="26" t="s">
        <v>403</v>
      </c>
      <c r="C282" s="42" t="s">
        <v>24</v>
      </c>
      <c r="D282" s="48"/>
      <c r="E282" s="22"/>
      <c r="F282" s="22"/>
      <c r="G282" s="22"/>
      <c r="H282" s="22"/>
      <c r="I282" s="63"/>
      <c r="J282" s="22"/>
      <c r="K282" s="167"/>
      <c r="L282" s="167"/>
      <c r="M282" s="22"/>
      <c r="N282" s="22"/>
      <c r="O282" s="22"/>
      <c r="P282" s="22"/>
      <c r="Q282" s="22"/>
      <c r="R282" s="128"/>
      <c r="T282" s="212"/>
      <c r="U282" s="212"/>
    </row>
    <row r="283" spans="1:21" s="137" customFormat="1" x14ac:dyDescent="0.25">
      <c r="A283" s="6" t="s">
        <v>436</v>
      </c>
      <c r="B283" s="23" t="s">
        <v>437</v>
      </c>
      <c r="C283" s="42" t="s">
        <v>24</v>
      </c>
      <c r="D283" s="48">
        <v>37593119.860000022</v>
      </c>
      <c r="E283" s="18">
        <v>40543845.291397966</v>
      </c>
      <c r="F283" s="18">
        <v>140826899.54999998</v>
      </c>
      <c r="G283" s="18">
        <v>40543845.291397966</v>
      </c>
      <c r="H283" s="18">
        <v>50797131.99000001</v>
      </c>
      <c r="I283" s="18">
        <v>50797131.99000001</v>
      </c>
      <c r="J283" s="18">
        <v>117682943.74000002</v>
      </c>
      <c r="K283" s="18">
        <v>50797131.99000001</v>
      </c>
      <c r="L283" s="18">
        <v>42834000</v>
      </c>
      <c r="M283" s="18">
        <v>50797131.99000001</v>
      </c>
      <c r="N283" s="18">
        <v>43135687.790000021</v>
      </c>
      <c r="O283" s="18">
        <v>50797131.99000001</v>
      </c>
      <c r="P283" s="18"/>
      <c r="Q283" s="18">
        <f>G283+I283+K283+M283+O283</f>
        <v>243732373.251398</v>
      </c>
      <c r="R283" s="27"/>
      <c r="T283" s="212"/>
      <c r="U283" s="212"/>
    </row>
    <row r="284" spans="1:21" s="137" customFormat="1" x14ac:dyDescent="0.25">
      <c r="A284" s="6" t="s">
        <v>438</v>
      </c>
      <c r="B284" s="25" t="s">
        <v>403</v>
      </c>
      <c r="C284" s="42" t="s">
        <v>24</v>
      </c>
      <c r="D284" s="48"/>
      <c r="E284" s="22"/>
      <c r="F284" s="22"/>
      <c r="G284" s="22"/>
      <c r="H284" s="22"/>
      <c r="I284" s="63"/>
      <c r="J284" s="22"/>
      <c r="K284" s="167"/>
      <c r="L284" s="167"/>
      <c r="M284" s="22"/>
      <c r="N284" s="22"/>
      <c r="O284" s="22"/>
      <c r="P284" s="22"/>
      <c r="Q284" s="22"/>
      <c r="R284" s="128"/>
      <c r="T284" s="212"/>
      <c r="U284" s="212"/>
    </row>
    <row r="285" spans="1:21" s="137" customFormat="1" ht="31.5" x14ac:dyDescent="0.25">
      <c r="A285" s="6" t="s">
        <v>439</v>
      </c>
      <c r="B285" s="50" t="s">
        <v>440</v>
      </c>
      <c r="C285" s="42" t="s">
        <v>24</v>
      </c>
      <c r="D285" s="48">
        <v>319250000</v>
      </c>
      <c r="E285" s="18">
        <v>352577692.61000001</v>
      </c>
      <c r="F285" s="18">
        <v>384482000</v>
      </c>
      <c r="G285" s="18">
        <v>347050992.01914763</v>
      </c>
      <c r="H285" s="18">
        <v>458558000</v>
      </c>
      <c r="I285" s="18">
        <v>373694376.60000002</v>
      </c>
      <c r="J285" s="18">
        <v>529628000</v>
      </c>
      <c r="K285" s="18">
        <v>373694376.60000002</v>
      </c>
      <c r="L285" s="18">
        <v>772154000</v>
      </c>
      <c r="M285" s="18">
        <v>373694376.60000002</v>
      </c>
      <c r="N285" s="18">
        <v>669650738.47000003</v>
      </c>
      <c r="O285" s="18">
        <v>373694376.60000002</v>
      </c>
      <c r="P285" s="18"/>
      <c r="Q285" s="18">
        <f>G285+I285+K285+M285+O285</f>
        <v>1841828498.4191475</v>
      </c>
      <c r="R285" s="144"/>
      <c r="T285" s="212"/>
      <c r="U285" s="212"/>
    </row>
    <row r="286" spans="1:21" s="137" customFormat="1" ht="31.5" x14ac:dyDescent="0.25">
      <c r="A286" s="6" t="s">
        <v>441</v>
      </c>
      <c r="B286" s="23" t="s">
        <v>442</v>
      </c>
      <c r="C286" s="42" t="s">
        <v>24</v>
      </c>
      <c r="D286" s="48"/>
      <c r="E286" s="22"/>
      <c r="F286" s="22"/>
      <c r="G286" s="22"/>
      <c r="H286" s="22"/>
      <c r="I286" s="63"/>
      <c r="J286" s="22"/>
      <c r="K286" s="167"/>
      <c r="L286" s="167"/>
      <c r="M286" s="22"/>
      <c r="N286" s="22"/>
      <c r="O286" s="22"/>
      <c r="P286" s="22"/>
      <c r="Q286" s="22"/>
      <c r="R286" s="64"/>
      <c r="T286" s="212"/>
      <c r="U286" s="212"/>
    </row>
    <row r="287" spans="1:21" s="137" customFormat="1" x14ac:dyDescent="0.25">
      <c r="A287" s="6" t="s">
        <v>443</v>
      </c>
      <c r="B287" s="25" t="s">
        <v>403</v>
      </c>
      <c r="C287" s="42" t="s">
        <v>24</v>
      </c>
      <c r="D287" s="48"/>
      <c r="E287" s="22"/>
      <c r="F287" s="22"/>
      <c r="G287" s="22"/>
      <c r="H287" s="22"/>
      <c r="I287" s="63"/>
      <c r="J287" s="22"/>
      <c r="K287" s="167"/>
      <c r="L287" s="167"/>
      <c r="M287" s="22"/>
      <c r="N287" s="22"/>
      <c r="O287" s="22"/>
      <c r="P287" s="22"/>
      <c r="Q287" s="22"/>
      <c r="R287" s="64"/>
      <c r="T287" s="212"/>
      <c r="U287" s="212"/>
    </row>
    <row r="288" spans="1:21" s="137" customFormat="1" ht="31.5" x14ac:dyDescent="0.25">
      <c r="A288" s="6" t="s">
        <v>444</v>
      </c>
      <c r="B288" s="23" t="s">
        <v>445</v>
      </c>
      <c r="C288" s="42" t="s">
        <v>24</v>
      </c>
      <c r="D288" s="48"/>
      <c r="E288" s="22"/>
      <c r="F288" s="22"/>
      <c r="G288" s="22"/>
      <c r="H288" s="22"/>
      <c r="I288" s="63"/>
      <c r="J288" s="22"/>
      <c r="K288" s="167"/>
      <c r="L288" s="167"/>
      <c r="M288" s="22"/>
      <c r="N288" s="22"/>
      <c r="O288" s="22"/>
      <c r="P288" s="22"/>
      <c r="Q288" s="22"/>
      <c r="R288" s="64"/>
      <c r="T288" s="212"/>
      <c r="U288" s="212"/>
    </row>
    <row r="289" spans="1:21" s="137" customFormat="1" ht="31.5" x14ac:dyDescent="0.25">
      <c r="A289" s="6" t="s">
        <v>446</v>
      </c>
      <c r="B289" s="25" t="s">
        <v>273</v>
      </c>
      <c r="C289" s="42" t="s">
        <v>24</v>
      </c>
      <c r="D289" s="48"/>
      <c r="E289" s="22"/>
      <c r="F289" s="22"/>
      <c r="G289" s="22"/>
      <c r="H289" s="22"/>
      <c r="I289" s="63"/>
      <c r="J289" s="22"/>
      <c r="K289" s="167"/>
      <c r="L289" s="167"/>
      <c r="M289" s="22"/>
      <c r="N289" s="22"/>
      <c r="O289" s="22"/>
      <c r="P289" s="22"/>
      <c r="Q289" s="22"/>
      <c r="R289" s="64"/>
      <c r="T289" s="212"/>
      <c r="U289" s="212"/>
    </row>
    <row r="290" spans="1:21" s="137" customFormat="1" x14ac:dyDescent="0.25">
      <c r="A290" s="6" t="s">
        <v>447</v>
      </c>
      <c r="B290" s="26" t="s">
        <v>403</v>
      </c>
      <c r="C290" s="42" t="s">
        <v>24</v>
      </c>
      <c r="D290" s="48"/>
      <c r="E290" s="22"/>
      <c r="F290" s="22"/>
      <c r="G290" s="22"/>
      <c r="H290" s="22"/>
      <c r="I290" s="63"/>
      <c r="J290" s="22"/>
      <c r="K290" s="167"/>
      <c r="L290" s="167"/>
      <c r="M290" s="22"/>
      <c r="N290" s="22"/>
      <c r="O290" s="22"/>
      <c r="P290" s="22"/>
      <c r="Q290" s="22"/>
      <c r="R290" s="64"/>
      <c r="T290" s="212"/>
      <c r="U290" s="212"/>
    </row>
    <row r="291" spans="1:21" s="137" customFormat="1" x14ac:dyDescent="0.25">
      <c r="A291" s="6" t="s">
        <v>448</v>
      </c>
      <c r="B291" s="25" t="s">
        <v>449</v>
      </c>
      <c r="C291" s="42" t="s">
        <v>24</v>
      </c>
      <c r="D291" s="48">
        <v>68665328.959999993</v>
      </c>
      <c r="E291" s="22"/>
      <c r="F291" s="18">
        <v>44631067.140000001</v>
      </c>
      <c r="G291" s="18">
        <v>44631067.140000001</v>
      </c>
      <c r="H291" s="18">
        <v>51844623.399999999</v>
      </c>
      <c r="I291" s="63"/>
      <c r="J291" s="22"/>
      <c r="K291" s="167"/>
      <c r="L291" s="18">
        <v>130724771.72</v>
      </c>
      <c r="M291" s="22"/>
      <c r="N291" s="18">
        <v>68649723.450000003</v>
      </c>
      <c r="O291" s="22"/>
      <c r="P291" s="22"/>
      <c r="Q291" s="22"/>
      <c r="R291" s="64"/>
      <c r="T291" s="212"/>
      <c r="U291" s="212"/>
    </row>
    <row r="292" spans="1:21" s="137" customFormat="1" x14ac:dyDescent="0.25">
      <c r="A292" s="6" t="s">
        <v>450</v>
      </c>
      <c r="B292" s="26" t="s">
        <v>403</v>
      </c>
      <c r="C292" s="42" t="s">
        <v>24</v>
      </c>
      <c r="D292" s="48"/>
      <c r="E292" s="22"/>
      <c r="F292" s="22"/>
      <c r="G292" s="22"/>
      <c r="H292" s="22"/>
      <c r="I292" s="63"/>
      <c r="J292" s="22"/>
      <c r="K292" s="167"/>
      <c r="L292" s="167"/>
      <c r="M292" s="22"/>
      <c r="N292" s="22"/>
      <c r="O292" s="22"/>
      <c r="P292" s="22"/>
      <c r="Q292" s="22"/>
      <c r="R292" s="64"/>
      <c r="T292" s="212"/>
      <c r="U292" s="212"/>
    </row>
    <row r="293" spans="1:21" s="137" customFormat="1" ht="47.25" x14ac:dyDescent="0.25">
      <c r="A293" s="6" t="s">
        <v>451</v>
      </c>
      <c r="B293" s="23" t="s">
        <v>452</v>
      </c>
      <c r="C293" s="42" t="s">
        <v>24</v>
      </c>
      <c r="D293" s="48"/>
      <c r="E293" s="22"/>
      <c r="F293" s="22"/>
      <c r="G293" s="22"/>
      <c r="H293" s="22"/>
      <c r="I293" s="63"/>
      <c r="J293" s="22"/>
      <c r="K293" s="167"/>
      <c r="L293" s="167"/>
      <c r="M293" s="22"/>
      <c r="N293" s="22"/>
      <c r="O293" s="22"/>
      <c r="P293" s="22"/>
      <c r="Q293" s="22"/>
      <c r="R293" s="128"/>
      <c r="T293" s="212"/>
      <c r="U293" s="212"/>
    </row>
    <row r="294" spans="1:21" s="137" customFormat="1" x14ac:dyDescent="0.25">
      <c r="A294" s="6" t="s">
        <v>453</v>
      </c>
      <c r="B294" s="25" t="s">
        <v>403</v>
      </c>
      <c r="C294" s="42" t="s">
        <v>24</v>
      </c>
      <c r="D294" s="48"/>
      <c r="E294" s="22"/>
      <c r="F294" s="22"/>
      <c r="G294" s="22"/>
      <c r="H294" s="22"/>
      <c r="I294" s="63"/>
      <c r="J294" s="22"/>
      <c r="K294" s="167"/>
      <c r="L294" s="167"/>
      <c r="M294" s="22"/>
      <c r="N294" s="22"/>
      <c r="O294" s="22"/>
      <c r="P294" s="22"/>
      <c r="Q294" s="22"/>
      <c r="R294" s="128"/>
      <c r="T294" s="212"/>
      <c r="U294" s="212"/>
    </row>
    <row r="295" spans="1:21" s="137" customFormat="1" ht="31.5" x14ac:dyDescent="0.25">
      <c r="A295" s="6" t="s">
        <v>454</v>
      </c>
      <c r="B295" s="23" t="s">
        <v>455</v>
      </c>
      <c r="C295" s="42" t="s">
        <v>24</v>
      </c>
      <c r="D295" s="48"/>
      <c r="E295" s="22"/>
      <c r="F295" s="22"/>
      <c r="G295" s="22"/>
      <c r="H295" s="22"/>
      <c r="I295" s="63"/>
      <c r="J295" s="22"/>
      <c r="K295" s="167"/>
      <c r="L295" s="167"/>
      <c r="M295" s="22"/>
      <c r="N295" s="22"/>
      <c r="O295" s="22"/>
      <c r="P295" s="22"/>
      <c r="Q295" s="22"/>
      <c r="R295" s="128"/>
      <c r="T295" s="212"/>
      <c r="U295" s="212"/>
    </row>
    <row r="296" spans="1:21" s="137" customFormat="1" x14ac:dyDescent="0.25">
      <c r="A296" s="6" t="s">
        <v>456</v>
      </c>
      <c r="B296" s="25" t="s">
        <v>403</v>
      </c>
      <c r="C296" s="42" t="s">
        <v>24</v>
      </c>
      <c r="D296" s="48"/>
      <c r="E296" s="22"/>
      <c r="F296" s="22"/>
      <c r="G296" s="22"/>
      <c r="H296" s="22"/>
      <c r="I296" s="63"/>
      <c r="J296" s="22"/>
      <c r="K296" s="167"/>
      <c r="L296" s="167"/>
      <c r="M296" s="22"/>
      <c r="N296" s="22"/>
      <c r="O296" s="22"/>
      <c r="P296" s="22"/>
      <c r="Q296" s="22"/>
      <c r="R296" s="128"/>
      <c r="T296" s="212"/>
      <c r="U296" s="212"/>
    </row>
    <row r="297" spans="1:21" s="137" customFormat="1" x14ac:dyDescent="0.25">
      <c r="A297" s="6" t="s">
        <v>457</v>
      </c>
      <c r="B297" s="23" t="s">
        <v>458</v>
      </c>
      <c r="C297" s="42" t="s">
        <v>24</v>
      </c>
      <c r="D297" s="48">
        <v>32563260.73</v>
      </c>
      <c r="E297" s="18">
        <v>63188055.18</v>
      </c>
      <c r="F297" s="18">
        <v>39144838.68</v>
      </c>
      <c r="G297" s="18">
        <v>40834263.383094855</v>
      </c>
      <c r="H297" s="18">
        <v>79828000</v>
      </c>
      <c r="I297" s="18">
        <v>79828000</v>
      </c>
      <c r="J297" s="18">
        <v>73416000</v>
      </c>
      <c r="K297" s="18">
        <v>79828000</v>
      </c>
      <c r="L297" s="18">
        <v>75740744.030000001</v>
      </c>
      <c r="M297" s="18">
        <v>79828000</v>
      </c>
      <c r="N297" s="18">
        <v>64168989.689999998</v>
      </c>
      <c r="O297" s="18">
        <v>79828000</v>
      </c>
      <c r="P297" s="18"/>
      <c r="Q297" s="18">
        <f>G297+I297+K297+M297+O297</f>
        <v>360146263.38309485</v>
      </c>
      <c r="R297" s="27"/>
      <c r="T297" s="212"/>
      <c r="U297" s="212"/>
    </row>
    <row r="298" spans="1:21" s="137" customFormat="1" x14ac:dyDescent="0.25">
      <c r="A298" s="6" t="s">
        <v>459</v>
      </c>
      <c r="B298" s="25" t="s">
        <v>403</v>
      </c>
      <c r="C298" s="42" t="s">
        <v>24</v>
      </c>
      <c r="D298" s="48"/>
      <c r="E298" s="18"/>
      <c r="F298" s="18"/>
      <c r="G298" s="22"/>
      <c r="H298" s="22"/>
      <c r="I298" s="63"/>
      <c r="J298" s="22"/>
      <c r="K298" s="167"/>
      <c r="L298" s="167"/>
      <c r="M298" s="22"/>
      <c r="N298" s="22"/>
      <c r="O298" s="22"/>
      <c r="P298" s="22"/>
      <c r="Q298" s="22"/>
      <c r="R298" s="128"/>
      <c r="T298" s="212"/>
      <c r="U298" s="212"/>
    </row>
    <row r="299" spans="1:21" s="137" customFormat="1" ht="31.5" x14ac:dyDescent="0.25">
      <c r="A299" s="6" t="s">
        <v>460</v>
      </c>
      <c r="B299" s="23" t="s">
        <v>461</v>
      </c>
      <c r="C299" s="42" t="s">
        <v>24</v>
      </c>
      <c r="D299" s="48">
        <v>39264485.130000003</v>
      </c>
      <c r="E299" s="18">
        <v>71270523.169999987</v>
      </c>
      <c r="F299" s="18">
        <v>59843000</v>
      </c>
      <c r="G299" s="18">
        <v>62425722.165079705</v>
      </c>
      <c r="H299" s="18">
        <v>109907000</v>
      </c>
      <c r="I299" s="18">
        <v>109907000</v>
      </c>
      <c r="J299" s="18">
        <v>133289000</v>
      </c>
      <c r="K299" s="18">
        <v>109907000</v>
      </c>
      <c r="L299" s="18">
        <v>87974000</v>
      </c>
      <c r="M299" s="18">
        <v>109907000</v>
      </c>
      <c r="N299" s="18">
        <v>146723321.91999999</v>
      </c>
      <c r="O299" s="18">
        <v>109907000</v>
      </c>
      <c r="P299" s="18"/>
      <c r="Q299" s="18">
        <f>G299+I299+K299+M299+O299</f>
        <v>502053722.16507971</v>
      </c>
      <c r="R299" s="27"/>
      <c r="T299" s="212"/>
      <c r="U299" s="212"/>
    </row>
    <row r="300" spans="1:21" s="137" customFormat="1" x14ac:dyDescent="0.25">
      <c r="A300" s="6" t="s">
        <v>462</v>
      </c>
      <c r="B300" s="25" t="s">
        <v>403</v>
      </c>
      <c r="C300" s="42" t="s">
        <v>24</v>
      </c>
      <c r="D300" s="48"/>
      <c r="E300" s="22"/>
      <c r="F300" s="22"/>
      <c r="G300" s="22"/>
      <c r="H300" s="22"/>
      <c r="I300" s="63"/>
      <c r="J300" s="22"/>
      <c r="K300" s="167"/>
      <c r="L300" s="167"/>
      <c r="M300" s="22"/>
      <c r="N300" s="22"/>
      <c r="O300" s="22"/>
      <c r="P300" s="22"/>
      <c r="Q300" s="22"/>
      <c r="R300" s="128"/>
      <c r="T300" s="212"/>
      <c r="U300" s="212"/>
    </row>
    <row r="301" spans="1:21" s="137" customFormat="1" ht="31.5" x14ac:dyDescent="0.25">
      <c r="A301" s="6" t="s">
        <v>463</v>
      </c>
      <c r="B301" s="23" t="s">
        <v>464</v>
      </c>
      <c r="C301" s="42" t="s">
        <v>24</v>
      </c>
      <c r="D301" s="48">
        <v>21728642.890000001</v>
      </c>
      <c r="E301" s="22"/>
      <c r="F301" s="18">
        <v>21017986.68</v>
      </c>
      <c r="G301" s="18">
        <v>20473263.636666667</v>
      </c>
      <c r="H301" s="18">
        <v>33019000</v>
      </c>
      <c r="I301" s="63"/>
      <c r="J301" s="22"/>
      <c r="K301" s="167"/>
      <c r="L301" s="167"/>
      <c r="M301" s="22"/>
      <c r="N301" s="22"/>
      <c r="O301" s="22"/>
      <c r="P301" s="22"/>
      <c r="Q301" s="22"/>
      <c r="R301" s="128"/>
      <c r="T301" s="212"/>
      <c r="U301" s="212"/>
    </row>
    <row r="302" spans="1:21" s="137" customFormat="1" x14ac:dyDescent="0.25">
      <c r="A302" s="6" t="s">
        <v>465</v>
      </c>
      <c r="B302" s="25" t="s">
        <v>403</v>
      </c>
      <c r="C302" s="42" t="s">
        <v>24</v>
      </c>
      <c r="D302" s="48"/>
      <c r="E302" s="22"/>
      <c r="F302" s="22"/>
      <c r="G302" s="22"/>
      <c r="H302" s="22"/>
      <c r="I302" s="63"/>
      <c r="J302" s="22"/>
      <c r="K302" s="167"/>
      <c r="L302" s="167"/>
      <c r="M302" s="22"/>
      <c r="N302" s="22"/>
      <c r="O302" s="22"/>
      <c r="P302" s="22"/>
      <c r="Q302" s="22"/>
      <c r="R302" s="128"/>
      <c r="T302" s="212"/>
      <c r="U302" s="212"/>
    </row>
    <row r="303" spans="1:21" s="137" customFormat="1" ht="47.25" x14ac:dyDescent="0.25">
      <c r="A303" s="6" t="s">
        <v>466</v>
      </c>
      <c r="B303" s="23" t="s">
        <v>467</v>
      </c>
      <c r="C303" s="42" t="s">
        <v>24</v>
      </c>
      <c r="D303" s="48"/>
      <c r="E303" s="22"/>
      <c r="F303" s="22"/>
      <c r="G303" s="22"/>
      <c r="H303" s="22"/>
      <c r="I303" s="63"/>
      <c r="J303" s="22"/>
      <c r="K303" s="167"/>
      <c r="L303" s="167"/>
      <c r="M303" s="22"/>
      <c r="N303" s="22"/>
      <c r="O303" s="22"/>
      <c r="P303" s="22"/>
      <c r="Q303" s="22"/>
      <c r="R303" s="128"/>
      <c r="T303" s="212"/>
      <c r="U303" s="212"/>
    </row>
    <row r="304" spans="1:21" s="137" customFormat="1" x14ac:dyDescent="0.25">
      <c r="A304" s="6" t="s">
        <v>468</v>
      </c>
      <c r="B304" s="25" t="s">
        <v>403</v>
      </c>
      <c r="C304" s="42" t="s">
        <v>24</v>
      </c>
      <c r="D304" s="48"/>
      <c r="E304" s="22"/>
      <c r="F304" s="22"/>
      <c r="G304" s="22"/>
      <c r="H304" s="22"/>
      <c r="I304" s="63"/>
      <c r="J304" s="22"/>
      <c r="K304" s="167"/>
      <c r="L304" s="167"/>
      <c r="M304" s="22"/>
      <c r="N304" s="22"/>
      <c r="O304" s="22"/>
      <c r="P304" s="22"/>
      <c r="Q304" s="22"/>
      <c r="R304" s="128"/>
      <c r="T304" s="212"/>
      <c r="U304" s="212"/>
    </row>
    <row r="305" spans="1:21" s="137" customFormat="1" x14ac:dyDescent="0.25">
      <c r="A305" s="6" t="s">
        <v>469</v>
      </c>
      <c r="B305" s="23" t="s">
        <v>470</v>
      </c>
      <c r="C305" s="42" t="s">
        <v>24</v>
      </c>
      <c r="D305" s="48">
        <v>157028282.29000002</v>
      </c>
      <c r="E305" s="18">
        <v>218119114.26000002</v>
      </c>
      <c r="F305" s="18">
        <v>219845107.5</v>
      </c>
      <c r="G305" s="18">
        <v>178686675.69430643</v>
      </c>
      <c r="H305" s="18">
        <v>183959376.60000002</v>
      </c>
      <c r="I305" s="18">
        <v>183959376.60000002</v>
      </c>
      <c r="J305" s="18">
        <v>322923000</v>
      </c>
      <c r="K305" s="18">
        <v>183959376.60000002</v>
      </c>
      <c r="L305" s="18">
        <v>477714484.25</v>
      </c>
      <c r="M305" s="18">
        <v>183959376.60000002</v>
      </c>
      <c r="N305" s="18">
        <v>390108703.40999997</v>
      </c>
      <c r="O305" s="18">
        <v>183959376.60000002</v>
      </c>
      <c r="P305" s="18"/>
      <c r="Q305" s="18">
        <f>G305+I305+K305+M305+O305</f>
        <v>914524182.09430647</v>
      </c>
      <c r="R305" s="27"/>
      <c r="T305" s="212"/>
      <c r="U305" s="212"/>
    </row>
    <row r="306" spans="1:21" s="137" customFormat="1" x14ac:dyDescent="0.25">
      <c r="A306" s="6" t="s">
        <v>471</v>
      </c>
      <c r="B306" s="25" t="s">
        <v>403</v>
      </c>
      <c r="C306" s="42" t="s">
        <v>24</v>
      </c>
      <c r="D306" s="48">
        <v>90731572.280000001</v>
      </c>
      <c r="E306" s="22"/>
      <c r="F306" s="22"/>
      <c r="G306" s="22"/>
      <c r="H306" s="22"/>
      <c r="I306" s="63"/>
      <c r="J306" s="22"/>
      <c r="K306" s="167"/>
      <c r="L306" s="167"/>
      <c r="M306" s="22"/>
      <c r="N306" s="22"/>
      <c r="O306" s="22"/>
      <c r="P306" s="22"/>
      <c r="Q306" s="22"/>
      <c r="R306" s="128"/>
      <c r="T306" s="212"/>
      <c r="U306" s="212"/>
    </row>
    <row r="307" spans="1:21" s="137" customFormat="1" ht="47.25" x14ac:dyDescent="0.25">
      <c r="A307" s="6" t="s">
        <v>472</v>
      </c>
      <c r="B307" s="50" t="s">
        <v>473</v>
      </c>
      <c r="C307" s="42" t="s">
        <v>474</v>
      </c>
      <c r="D307" s="73">
        <v>97.941319813222947</v>
      </c>
      <c r="E307" s="74">
        <v>101.60794742891828</v>
      </c>
      <c r="F307" s="74">
        <v>1.0116728853692476</v>
      </c>
      <c r="G307" s="74">
        <v>0.91688105745672233</v>
      </c>
      <c r="H307" s="74">
        <v>1.0304851275069751</v>
      </c>
      <c r="I307" s="75">
        <v>0.93671437085115183</v>
      </c>
      <c r="J307" s="74">
        <v>0.98882973303991628</v>
      </c>
      <c r="K307" s="74">
        <v>0.94151059314644048</v>
      </c>
      <c r="L307" s="74">
        <v>1.0115455469342554</v>
      </c>
      <c r="M307" s="74">
        <v>0.94577249633527161</v>
      </c>
      <c r="N307" s="74">
        <v>1.0317740270360416</v>
      </c>
      <c r="O307" s="74">
        <v>0.94976133962807319</v>
      </c>
      <c r="P307" s="74"/>
      <c r="Q307" s="18">
        <f>G307+I307+K307+M307+O307</f>
        <v>4.6906398574176587</v>
      </c>
      <c r="R307" s="131"/>
      <c r="T307" s="212"/>
      <c r="U307" s="212"/>
    </row>
    <row r="308" spans="1:21" s="137" customFormat="1" ht="31.5" x14ac:dyDescent="0.25">
      <c r="A308" s="6" t="s">
        <v>475</v>
      </c>
      <c r="B308" s="23" t="s">
        <v>476</v>
      </c>
      <c r="C308" s="42" t="s">
        <v>474</v>
      </c>
      <c r="D308" s="43"/>
      <c r="E308" s="12"/>
      <c r="F308" s="12"/>
      <c r="G308" s="12"/>
      <c r="H308" s="12"/>
      <c r="I308" s="13"/>
      <c r="J308" s="12"/>
      <c r="K308" s="162"/>
      <c r="L308" s="162"/>
      <c r="M308" s="12"/>
      <c r="N308" s="12"/>
      <c r="O308" s="12"/>
      <c r="P308" s="12"/>
      <c r="Q308" s="12"/>
      <c r="R308" s="15"/>
      <c r="T308" s="212"/>
      <c r="U308" s="212"/>
    </row>
    <row r="309" spans="1:21" s="137" customFormat="1" ht="47.25" x14ac:dyDescent="0.25">
      <c r="A309" s="6" t="s">
        <v>477</v>
      </c>
      <c r="B309" s="23" t="s">
        <v>478</v>
      </c>
      <c r="C309" s="42" t="s">
        <v>474</v>
      </c>
      <c r="D309" s="43"/>
      <c r="E309" s="12"/>
      <c r="F309" s="12"/>
      <c r="G309" s="12"/>
      <c r="H309" s="12"/>
      <c r="I309" s="13"/>
      <c r="J309" s="12"/>
      <c r="K309" s="162"/>
      <c r="L309" s="162"/>
      <c r="M309" s="12"/>
      <c r="N309" s="12"/>
      <c r="O309" s="12"/>
      <c r="P309" s="12"/>
      <c r="Q309" s="12"/>
      <c r="R309" s="15"/>
      <c r="T309" s="212"/>
      <c r="U309" s="212"/>
    </row>
    <row r="310" spans="1:21" s="137" customFormat="1" ht="47.25" x14ac:dyDescent="0.25">
      <c r="A310" s="6" t="s">
        <v>479</v>
      </c>
      <c r="B310" s="23" t="s">
        <v>480</v>
      </c>
      <c r="C310" s="42" t="s">
        <v>474</v>
      </c>
      <c r="D310" s="43"/>
      <c r="E310" s="12"/>
      <c r="F310" s="12"/>
      <c r="G310" s="12"/>
      <c r="H310" s="12"/>
      <c r="I310" s="13"/>
      <c r="J310" s="12"/>
      <c r="K310" s="162"/>
      <c r="L310" s="162"/>
      <c r="M310" s="12"/>
      <c r="N310" s="12"/>
      <c r="O310" s="12"/>
      <c r="P310" s="12"/>
      <c r="Q310" s="12"/>
      <c r="R310" s="15"/>
      <c r="T310" s="212"/>
      <c r="U310" s="212"/>
    </row>
    <row r="311" spans="1:21" s="137" customFormat="1" ht="47.25" x14ac:dyDescent="0.25">
      <c r="A311" s="6" t="s">
        <v>481</v>
      </c>
      <c r="B311" s="23" t="s">
        <v>482</v>
      </c>
      <c r="C311" s="42" t="s">
        <v>474</v>
      </c>
      <c r="D311" s="43"/>
      <c r="E311" s="12"/>
      <c r="F311" s="12"/>
      <c r="G311" s="12"/>
      <c r="H311" s="12"/>
      <c r="I311" s="13"/>
      <c r="J311" s="12"/>
      <c r="K311" s="162"/>
      <c r="L311" s="162"/>
      <c r="M311" s="12"/>
      <c r="N311" s="12"/>
      <c r="O311" s="12"/>
      <c r="P311" s="12"/>
      <c r="Q311" s="12"/>
      <c r="R311" s="15"/>
      <c r="T311" s="212"/>
      <c r="U311" s="212"/>
    </row>
    <row r="312" spans="1:21" s="137" customFormat="1" x14ac:dyDescent="0.25">
      <c r="A312" s="6" t="s">
        <v>483</v>
      </c>
      <c r="B312" s="20" t="s">
        <v>484</v>
      </c>
      <c r="C312" s="42" t="s">
        <v>474</v>
      </c>
      <c r="D312" s="43"/>
      <c r="E312" s="12"/>
      <c r="F312" s="12"/>
      <c r="G312" s="12"/>
      <c r="H312" s="12"/>
      <c r="I312" s="13"/>
      <c r="J312" s="12"/>
      <c r="K312" s="162"/>
      <c r="L312" s="162"/>
      <c r="M312" s="12"/>
      <c r="N312" s="12"/>
      <c r="O312" s="12"/>
      <c r="P312" s="12"/>
      <c r="Q312" s="12"/>
      <c r="R312" s="15"/>
      <c r="T312" s="212"/>
      <c r="U312" s="212"/>
    </row>
    <row r="313" spans="1:21" s="137" customFormat="1" x14ac:dyDescent="0.25">
      <c r="A313" s="6" t="s">
        <v>485</v>
      </c>
      <c r="B313" s="20" t="s">
        <v>486</v>
      </c>
      <c r="C313" s="42" t="s">
        <v>474</v>
      </c>
      <c r="D313" s="73">
        <v>94.574410744704352</v>
      </c>
      <c r="E313" s="74">
        <v>97.093946437241527</v>
      </c>
      <c r="F313" s="74">
        <v>0.99862054386669918</v>
      </c>
      <c r="G313" s="207">
        <v>0.90559845281221729</v>
      </c>
      <c r="H313" s="207">
        <v>0.98446515355318764</v>
      </c>
      <c r="I313" s="207">
        <v>0.88177040432118048</v>
      </c>
      <c r="J313" s="207">
        <v>0.97923030217389762</v>
      </c>
      <c r="K313" s="207">
        <v>0.88845512048837372</v>
      </c>
      <c r="L313" s="207">
        <v>0.98818458215382532</v>
      </c>
      <c r="M313" s="207">
        <v>0.89451193152869868</v>
      </c>
      <c r="N313" s="207">
        <v>1.0095127040753911</v>
      </c>
      <c r="O313" s="207">
        <v>0.90021773609886413</v>
      </c>
      <c r="P313" s="207"/>
      <c r="Q313" s="207">
        <v>0.90721073576778943</v>
      </c>
      <c r="R313" s="15"/>
      <c r="T313" s="212"/>
      <c r="U313" s="212"/>
    </row>
    <row r="314" spans="1:21" s="137" customFormat="1" x14ac:dyDescent="0.25">
      <c r="A314" s="6" t="s">
        <v>487</v>
      </c>
      <c r="B314" s="20" t="s">
        <v>488</v>
      </c>
      <c r="C314" s="42" t="s">
        <v>474</v>
      </c>
      <c r="D314" s="43"/>
      <c r="E314" s="12"/>
      <c r="F314" s="12"/>
      <c r="G314" s="12"/>
      <c r="H314" s="12"/>
      <c r="I314" s="12"/>
      <c r="J314" s="40"/>
      <c r="K314" s="164"/>
      <c r="L314" s="164"/>
      <c r="M314" s="40"/>
      <c r="N314" s="40"/>
      <c r="O314" s="40"/>
      <c r="P314" s="40"/>
      <c r="Q314" s="40"/>
      <c r="R314" s="126"/>
      <c r="T314" s="212"/>
      <c r="U314" s="212"/>
    </row>
    <row r="315" spans="1:21" s="137" customFormat="1" ht="19.5" customHeight="1" x14ac:dyDescent="0.25">
      <c r="A315" s="6" t="s">
        <v>489</v>
      </c>
      <c r="B315" s="20" t="s">
        <v>490</v>
      </c>
      <c r="C315" s="42" t="s">
        <v>474</v>
      </c>
      <c r="D315" s="43"/>
      <c r="E315" s="12"/>
      <c r="F315" s="12"/>
      <c r="G315" s="12"/>
      <c r="H315" s="12"/>
      <c r="I315" s="12"/>
      <c r="J315" s="12"/>
      <c r="K315" s="162"/>
      <c r="L315" s="162"/>
      <c r="M315" s="12"/>
      <c r="N315" s="12"/>
      <c r="O315" s="12"/>
      <c r="P315" s="12"/>
      <c r="Q315" s="12"/>
      <c r="R315" s="15"/>
      <c r="T315" s="212"/>
      <c r="U315" s="212"/>
    </row>
    <row r="316" spans="1:21" s="137" customFormat="1" ht="19.5" customHeight="1" x14ac:dyDescent="0.25">
      <c r="A316" s="6" t="s">
        <v>491</v>
      </c>
      <c r="B316" s="20" t="s">
        <v>492</v>
      </c>
      <c r="C316" s="42" t="s">
        <v>474</v>
      </c>
      <c r="D316" s="76"/>
      <c r="E316" s="12"/>
      <c r="F316" s="61"/>
      <c r="G316" s="61"/>
      <c r="H316" s="61"/>
      <c r="I316" s="61"/>
      <c r="J316" s="61"/>
      <c r="K316" s="166"/>
      <c r="L316" s="166"/>
      <c r="M316" s="61"/>
      <c r="N316" s="61"/>
      <c r="O316" s="61"/>
      <c r="P316" s="61"/>
      <c r="Q316" s="61"/>
      <c r="R316" s="127"/>
      <c r="T316" s="212"/>
      <c r="U316" s="212"/>
    </row>
    <row r="317" spans="1:21" s="137" customFormat="1" ht="36.75" customHeight="1" x14ac:dyDescent="0.25">
      <c r="A317" s="6" t="s">
        <v>493</v>
      </c>
      <c r="B317" s="23" t="s">
        <v>494</v>
      </c>
      <c r="C317" s="42" t="s">
        <v>474</v>
      </c>
      <c r="D317" s="76"/>
      <c r="E317" s="12"/>
      <c r="F317" s="61"/>
      <c r="G317" s="61"/>
      <c r="H317" s="61"/>
      <c r="I317" s="61"/>
      <c r="J317" s="61"/>
      <c r="K317" s="166"/>
      <c r="L317" s="166"/>
      <c r="M317" s="61"/>
      <c r="N317" s="61"/>
      <c r="O317" s="61"/>
      <c r="P317" s="61"/>
      <c r="Q317" s="61"/>
      <c r="R317" s="127"/>
      <c r="T317" s="212"/>
      <c r="U317" s="212"/>
    </row>
    <row r="318" spans="1:21" s="137" customFormat="1" ht="19.5" customHeight="1" x14ac:dyDescent="0.25">
      <c r="A318" s="6" t="s">
        <v>495</v>
      </c>
      <c r="B318" s="77" t="s">
        <v>48</v>
      </c>
      <c r="C318" s="42" t="s">
        <v>474</v>
      </c>
      <c r="D318" s="43"/>
      <c r="E318" s="12"/>
      <c r="F318" s="12"/>
      <c r="G318" s="12"/>
      <c r="H318" s="12"/>
      <c r="I318" s="12"/>
      <c r="J318" s="12"/>
      <c r="K318" s="162"/>
      <c r="L318" s="162"/>
      <c r="M318" s="12"/>
      <c r="N318" s="12"/>
      <c r="O318" s="12"/>
      <c r="P318" s="12"/>
      <c r="Q318" s="12"/>
      <c r="R318" s="15"/>
      <c r="T318" s="212"/>
      <c r="U318" s="212"/>
    </row>
    <row r="319" spans="1:21" s="137" customFormat="1" ht="19.5" customHeight="1" thickBot="1" x14ac:dyDescent="0.3">
      <c r="A319" s="28" t="s">
        <v>496</v>
      </c>
      <c r="B319" s="78" t="s">
        <v>50</v>
      </c>
      <c r="C319" s="44" t="s">
        <v>474</v>
      </c>
      <c r="D319" s="45"/>
      <c r="E319" s="33"/>
      <c r="F319" s="33"/>
      <c r="G319" s="33"/>
      <c r="H319" s="33"/>
      <c r="I319" s="33"/>
      <c r="J319" s="33"/>
      <c r="K319" s="163"/>
      <c r="L319" s="163"/>
      <c r="M319" s="33"/>
      <c r="N319" s="33"/>
      <c r="O319" s="33"/>
      <c r="P319" s="33"/>
      <c r="Q319" s="33"/>
      <c r="R319" s="47"/>
      <c r="T319" s="212"/>
      <c r="U319" s="212"/>
    </row>
    <row r="320" spans="1:21" s="137" customFormat="1" ht="15.6" customHeight="1" thickBot="1" x14ac:dyDescent="0.3">
      <c r="A320" s="220" t="s">
        <v>497</v>
      </c>
      <c r="B320" s="221"/>
      <c r="C320" s="221"/>
      <c r="D320" s="221"/>
      <c r="E320" s="221"/>
      <c r="F320" s="221"/>
      <c r="G320" s="221"/>
      <c r="H320" s="221"/>
      <c r="I320" s="221"/>
      <c r="J320" s="221"/>
      <c r="K320" s="221"/>
      <c r="L320" s="221"/>
      <c r="M320" s="221"/>
      <c r="N320" s="221"/>
      <c r="O320" s="221"/>
      <c r="P320" s="221"/>
      <c r="Q320" s="221"/>
      <c r="R320" s="222"/>
      <c r="T320" s="212"/>
      <c r="U320" s="212"/>
    </row>
    <row r="321" spans="1:18" ht="31.5" x14ac:dyDescent="0.25">
      <c r="A321" s="79" t="s">
        <v>498</v>
      </c>
      <c r="B321" s="80" t="s">
        <v>499</v>
      </c>
      <c r="C321" s="81" t="s">
        <v>230</v>
      </c>
      <c r="D321" s="82" t="s">
        <v>500</v>
      </c>
      <c r="E321" s="83" t="s">
        <v>500</v>
      </c>
      <c r="F321" s="83" t="s">
        <v>500</v>
      </c>
      <c r="G321" s="83" t="s">
        <v>500</v>
      </c>
      <c r="H321" s="83" t="s">
        <v>500</v>
      </c>
      <c r="I321" s="83" t="s">
        <v>500</v>
      </c>
      <c r="J321" s="83" t="s">
        <v>500</v>
      </c>
      <c r="K321" s="169" t="s">
        <v>500</v>
      </c>
      <c r="L321" s="169"/>
      <c r="M321" s="83" t="s">
        <v>500</v>
      </c>
      <c r="N321" s="83"/>
      <c r="O321" s="83" t="s">
        <v>500</v>
      </c>
      <c r="P321" s="83"/>
      <c r="Q321" s="83" t="s">
        <v>500</v>
      </c>
      <c r="R321" s="84" t="s">
        <v>500</v>
      </c>
    </row>
    <row r="322" spans="1:18" x14ac:dyDescent="0.25">
      <c r="A322" s="6" t="s">
        <v>501</v>
      </c>
      <c r="B322" s="50" t="s">
        <v>502</v>
      </c>
      <c r="C322" s="42" t="s">
        <v>503</v>
      </c>
      <c r="D322" s="9"/>
      <c r="E322" s="12"/>
      <c r="F322" s="12"/>
      <c r="G322" s="12"/>
      <c r="H322" s="12"/>
      <c r="I322" s="12"/>
      <c r="J322" s="12"/>
      <c r="K322" s="162"/>
      <c r="L322" s="162"/>
      <c r="M322" s="12"/>
      <c r="N322" s="12"/>
      <c r="O322" s="12"/>
      <c r="P322" s="12"/>
      <c r="Q322" s="12"/>
      <c r="R322" s="14"/>
    </row>
    <row r="323" spans="1:18" x14ac:dyDescent="0.25">
      <c r="A323" s="6" t="s">
        <v>504</v>
      </c>
      <c r="B323" s="50" t="s">
        <v>505</v>
      </c>
      <c r="C323" s="42" t="s">
        <v>506</v>
      </c>
      <c r="D323" s="9"/>
      <c r="E323" s="12"/>
      <c r="F323" s="12"/>
      <c r="G323" s="12"/>
      <c r="H323" s="12"/>
      <c r="I323" s="12"/>
      <c r="J323" s="12"/>
      <c r="K323" s="162"/>
      <c r="L323" s="162"/>
      <c r="M323" s="12"/>
      <c r="N323" s="12"/>
      <c r="O323" s="12"/>
      <c r="P323" s="12"/>
      <c r="Q323" s="12"/>
      <c r="R323" s="14"/>
    </row>
    <row r="324" spans="1:18" x14ac:dyDescent="0.25">
      <c r="A324" s="6" t="s">
        <v>507</v>
      </c>
      <c r="B324" s="50" t="s">
        <v>508</v>
      </c>
      <c r="C324" s="42" t="s">
        <v>503</v>
      </c>
      <c r="D324" s="9"/>
      <c r="E324" s="12"/>
      <c r="F324" s="12"/>
      <c r="G324" s="12"/>
      <c r="H324" s="12"/>
      <c r="I324" s="12"/>
      <c r="J324" s="12"/>
      <c r="K324" s="162"/>
      <c r="L324" s="162"/>
      <c r="M324" s="12"/>
      <c r="N324" s="12"/>
      <c r="O324" s="12"/>
      <c r="P324" s="12"/>
      <c r="Q324" s="12"/>
      <c r="R324" s="14"/>
    </row>
    <row r="325" spans="1:18" x14ac:dyDescent="0.25">
      <c r="A325" s="6" t="s">
        <v>509</v>
      </c>
      <c r="B325" s="50" t="s">
        <v>510</v>
      </c>
      <c r="C325" s="42" t="s">
        <v>506</v>
      </c>
      <c r="D325" s="9"/>
      <c r="E325" s="12"/>
      <c r="F325" s="12"/>
      <c r="G325" s="12"/>
      <c r="H325" s="12"/>
      <c r="I325" s="12"/>
      <c r="J325" s="12"/>
      <c r="K325" s="162"/>
      <c r="L325" s="162"/>
      <c r="M325" s="12"/>
      <c r="N325" s="12"/>
      <c r="O325" s="12"/>
      <c r="P325" s="12"/>
      <c r="Q325" s="12"/>
      <c r="R325" s="14"/>
    </row>
    <row r="326" spans="1:18" x14ac:dyDescent="0.25">
      <c r="A326" s="6" t="s">
        <v>511</v>
      </c>
      <c r="B326" s="50" t="s">
        <v>512</v>
      </c>
      <c r="C326" s="42" t="s">
        <v>513</v>
      </c>
      <c r="D326" s="9"/>
      <c r="E326" s="12"/>
      <c r="F326" s="12"/>
      <c r="G326" s="12"/>
      <c r="H326" s="12"/>
      <c r="I326" s="12"/>
      <c r="J326" s="12"/>
      <c r="K326" s="162"/>
      <c r="L326" s="162"/>
      <c r="M326" s="12"/>
      <c r="N326" s="12"/>
      <c r="O326" s="12"/>
      <c r="P326" s="12"/>
      <c r="Q326" s="12"/>
      <c r="R326" s="14"/>
    </row>
    <row r="327" spans="1:18" ht="31.5" x14ac:dyDescent="0.25">
      <c r="A327" s="6" t="s">
        <v>514</v>
      </c>
      <c r="B327" s="50" t="s">
        <v>515</v>
      </c>
      <c r="C327" s="42" t="s">
        <v>230</v>
      </c>
      <c r="D327" s="85" t="s">
        <v>500</v>
      </c>
      <c r="E327" s="86" t="s">
        <v>500</v>
      </c>
      <c r="F327" s="86" t="s">
        <v>500</v>
      </c>
      <c r="G327" s="86" t="s">
        <v>500</v>
      </c>
      <c r="H327" s="86" t="s">
        <v>500</v>
      </c>
      <c r="I327" s="86" t="s">
        <v>500</v>
      </c>
      <c r="J327" s="86" t="s">
        <v>500</v>
      </c>
      <c r="K327" s="170" t="s">
        <v>500</v>
      </c>
      <c r="L327" s="170"/>
      <c r="M327" s="86" t="s">
        <v>500</v>
      </c>
      <c r="N327" s="86"/>
      <c r="O327" s="86" t="s">
        <v>500</v>
      </c>
      <c r="P327" s="86"/>
      <c r="Q327" s="86" t="s">
        <v>500</v>
      </c>
      <c r="R327" s="87" t="s">
        <v>500</v>
      </c>
    </row>
    <row r="328" spans="1:18" x14ac:dyDescent="0.25">
      <c r="A328" s="6" t="s">
        <v>516</v>
      </c>
      <c r="B328" s="23" t="s">
        <v>517</v>
      </c>
      <c r="C328" s="42" t="s">
        <v>513</v>
      </c>
      <c r="D328" s="9"/>
      <c r="E328" s="12"/>
      <c r="F328" s="12"/>
      <c r="G328" s="12"/>
      <c r="H328" s="12"/>
      <c r="I328" s="12"/>
      <c r="J328" s="12"/>
      <c r="K328" s="162"/>
      <c r="L328" s="162"/>
      <c r="M328" s="12"/>
      <c r="N328" s="12"/>
      <c r="O328" s="12"/>
      <c r="P328" s="12"/>
      <c r="Q328" s="12"/>
      <c r="R328" s="14"/>
    </row>
    <row r="329" spans="1:18" x14ac:dyDescent="0.25">
      <c r="A329" s="6" t="s">
        <v>518</v>
      </c>
      <c r="B329" s="23" t="s">
        <v>519</v>
      </c>
      <c r="C329" s="42" t="s">
        <v>520</v>
      </c>
      <c r="D329" s="9"/>
      <c r="E329" s="12"/>
      <c r="F329" s="12"/>
      <c r="G329" s="12"/>
      <c r="H329" s="12"/>
      <c r="I329" s="12"/>
      <c r="J329" s="12"/>
      <c r="K329" s="162"/>
      <c r="L329" s="162"/>
      <c r="M329" s="12"/>
      <c r="N329" s="12"/>
      <c r="O329" s="12"/>
      <c r="P329" s="12"/>
      <c r="Q329" s="12"/>
      <c r="R329" s="14"/>
    </row>
    <row r="330" spans="1:18" ht="31.5" x14ac:dyDescent="0.25">
      <c r="A330" s="6" t="s">
        <v>521</v>
      </c>
      <c r="B330" s="50" t="s">
        <v>522</v>
      </c>
      <c r="C330" s="42" t="s">
        <v>230</v>
      </c>
      <c r="D330" s="85" t="s">
        <v>500</v>
      </c>
      <c r="E330" s="86" t="s">
        <v>500</v>
      </c>
      <c r="F330" s="86" t="s">
        <v>500</v>
      </c>
      <c r="G330" s="86" t="s">
        <v>500</v>
      </c>
      <c r="H330" s="86" t="s">
        <v>500</v>
      </c>
      <c r="I330" s="86" t="s">
        <v>500</v>
      </c>
      <c r="J330" s="86" t="s">
        <v>500</v>
      </c>
      <c r="K330" s="170" t="s">
        <v>500</v>
      </c>
      <c r="L330" s="170"/>
      <c r="M330" s="86" t="s">
        <v>500</v>
      </c>
      <c r="N330" s="86"/>
      <c r="O330" s="86" t="s">
        <v>500</v>
      </c>
      <c r="P330" s="86"/>
      <c r="Q330" s="86" t="s">
        <v>500</v>
      </c>
      <c r="R330" s="87" t="s">
        <v>500</v>
      </c>
    </row>
    <row r="331" spans="1:18" x14ac:dyDescent="0.25">
      <c r="A331" s="6" t="s">
        <v>523</v>
      </c>
      <c r="B331" s="23" t="s">
        <v>517</v>
      </c>
      <c r="C331" s="42" t="s">
        <v>513</v>
      </c>
      <c r="D331" s="9"/>
      <c r="E331" s="12"/>
      <c r="F331" s="12"/>
      <c r="G331" s="12"/>
      <c r="H331" s="12"/>
      <c r="I331" s="12"/>
      <c r="J331" s="12"/>
      <c r="K331" s="162"/>
      <c r="L331" s="162"/>
      <c r="M331" s="12"/>
      <c r="N331" s="12"/>
      <c r="O331" s="12"/>
      <c r="P331" s="12"/>
      <c r="Q331" s="12"/>
      <c r="R331" s="14"/>
    </row>
    <row r="332" spans="1:18" x14ac:dyDescent="0.25">
      <c r="A332" s="6" t="s">
        <v>524</v>
      </c>
      <c r="B332" s="23" t="s">
        <v>525</v>
      </c>
      <c r="C332" s="42" t="s">
        <v>503</v>
      </c>
      <c r="D332" s="9"/>
      <c r="E332" s="12"/>
      <c r="F332" s="12"/>
      <c r="G332" s="12"/>
      <c r="H332" s="12"/>
      <c r="I332" s="12"/>
      <c r="J332" s="12"/>
      <c r="K332" s="162"/>
      <c r="L332" s="162"/>
      <c r="M332" s="12"/>
      <c r="N332" s="12"/>
      <c r="O332" s="12"/>
      <c r="P332" s="12"/>
      <c r="Q332" s="12"/>
      <c r="R332" s="14"/>
    </row>
    <row r="333" spans="1:18" x14ac:dyDescent="0.25">
      <c r="A333" s="6" t="s">
        <v>526</v>
      </c>
      <c r="B333" s="23" t="s">
        <v>519</v>
      </c>
      <c r="C333" s="42" t="s">
        <v>520</v>
      </c>
      <c r="D333" s="9"/>
      <c r="E333" s="12"/>
      <c r="F333" s="12"/>
      <c r="G333" s="12"/>
      <c r="H333" s="12"/>
      <c r="I333" s="12"/>
      <c r="J333" s="12"/>
      <c r="K333" s="162"/>
      <c r="L333" s="162"/>
      <c r="M333" s="12"/>
      <c r="N333" s="12"/>
      <c r="O333" s="12"/>
      <c r="P333" s="12"/>
      <c r="Q333" s="12"/>
      <c r="R333" s="14"/>
    </row>
    <row r="334" spans="1:18" ht="31.5" x14ac:dyDescent="0.25">
      <c r="A334" s="6" t="s">
        <v>527</v>
      </c>
      <c r="B334" s="50" t="s">
        <v>528</v>
      </c>
      <c r="C334" s="42" t="s">
        <v>230</v>
      </c>
      <c r="D334" s="85" t="s">
        <v>500</v>
      </c>
      <c r="E334" s="86" t="s">
        <v>500</v>
      </c>
      <c r="F334" s="86" t="s">
        <v>500</v>
      </c>
      <c r="G334" s="86" t="s">
        <v>500</v>
      </c>
      <c r="H334" s="86" t="s">
        <v>500</v>
      </c>
      <c r="I334" s="86" t="s">
        <v>500</v>
      </c>
      <c r="J334" s="86" t="s">
        <v>500</v>
      </c>
      <c r="K334" s="170" t="s">
        <v>500</v>
      </c>
      <c r="L334" s="170"/>
      <c r="M334" s="86" t="s">
        <v>500</v>
      </c>
      <c r="N334" s="86"/>
      <c r="O334" s="86" t="s">
        <v>500</v>
      </c>
      <c r="P334" s="86"/>
      <c r="Q334" s="86" t="s">
        <v>500</v>
      </c>
      <c r="R334" s="87" t="s">
        <v>500</v>
      </c>
    </row>
    <row r="335" spans="1:18" x14ac:dyDescent="0.25">
      <c r="A335" s="6" t="s">
        <v>529</v>
      </c>
      <c r="B335" s="23" t="s">
        <v>517</v>
      </c>
      <c r="C335" s="42" t="s">
        <v>513</v>
      </c>
      <c r="D335" s="9"/>
      <c r="E335" s="12"/>
      <c r="F335" s="12"/>
      <c r="G335" s="12"/>
      <c r="H335" s="12"/>
      <c r="I335" s="12"/>
      <c r="J335" s="12"/>
      <c r="K335" s="162"/>
      <c r="L335" s="162"/>
      <c r="M335" s="12"/>
      <c r="N335" s="12"/>
      <c r="O335" s="12"/>
      <c r="P335" s="12"/>
      <c r="Q335" s="12"/>
      <c r="R335" s="14"/>
    </row>
    <row r="336" spans="1:18" x14ac:dyDescent="0.25">
      <c r="A336" s="6" t="s">
        <v>530</v>
      </c>
      <c r="B336" s="23" t="s">
        <v>519</v>
      </c>
      <c r="C336" s="42" t="s">
        <v>520</v>
      </c>
      <c r="D336" s="9"/>
      <c r="E336" s="12"/>
      <c r="F336" s="12"/>
      <c r="G336" s="12"/>
      <c r="H336" s="12"/>
      <c r="I336" s="12"/>
      <c r="J336" s="12"/>
      <c r="K336" s="162"/>
      <c r="L336" s="162"/>
      <c r="M336" s="12"/>
      <c r="N336" s="12"/>
      <c r="O336" s="12"/>
      <c r="P336" s="12"/>
      <c r="Q336" s="12"/>
      <c r="R336" s="14"/>
    </row>
    <row r="337" spans="1:18" ht="31.5" x14ac:dyDescent="0.25">
      <c r="A337" s="6" t="s">
        <v>531</v>
      </c>
      <c r="B337" s="50" t="s">
        <v>532</v>
      </c>
      <c r="C337" s="42" t="s">
        <v>230</v>
      </c>
      <c r="D337" s="85" t="s">
        <v>500</v>
      </c>
      <c r="E337" s="86" t="s">
        <v>500</v>
      </c>
      <c r="F337" s="86" t="s">
        <v>500</v>
      </c>
      <c r="G337" s="86" t="s">
        <v>500</v>
      </c>
      <c r="H337" s="86" t="s">
        <v>500</v>
      </c>
      <c r="I337" s="86" t="s">
        <v>500</v>
      </c>
      <c r="J337" s="86" t="s">
        <v>500</v>
      </c>
      <c r="K337" s="170" t="s">
        <v>500</v>
      </c>
      <c r="L337" s="170"/>
      <c r="M337" s="86" t="s">
        <v>500</v>
      </c>
      <c r="N337" s="86"/>
      <c r="O337" s="86" t="s">
        <v>500</v>
      </c>
      <c r="P337" s="86"/>
      <c r="Q337" s="86" t="s">
        <v>500</v>
      </c>
      <c r="R337" s="87" t="s">
        <v>500</v>
      </c>
    </row>
    <row r="338" spans="1:18" x14ac:dyDescent="0.25">
      <c r="A338" s="6" t="s">
        <v>533</v>
      </c>
      <c r="B338" s="23" t="s">
        <v>517</v>
      </c>
      <c r="C338" s="42" t="s">
        <v>513</v>
      </c>
      <c r="D338" s="9"/>
      <c r="E338" s="12"/>
      <c r="F338" s="12"/>
      <c r="G338" s="12"/>
      <c r="H338" s="12"/>
      <c r="I338" s="12"/>
      <c r="J338" s="12"/>
      <c r="K338" s="162"/>
      <c r="L338" s="162"/>
      <c r="M338" s="12"/>
      <c r="N338" s="12"/>
      <c r="O338" s="12"/>
      <c r="P338" s="12"/>
      <c r="Q338" s="12"/>
      <c r="R338" s="14"/>
    </row>
    <row r="339" spans="1:18" x14ac:dyDescent="0.25">
      <c r="A339" s="6" t="s">
        <v>534</v>
      </c>
      <c r="B339" s="23" t="s">
        <v>525</v>
      </c>
      <c r="C339" s="42" t="s">
        <v>503</v>
      </c>
      <c r="D339" s="9"/>
      <c r="E339" s="12"/>
      <c r="F339" s="12"/>
      <c r="G339" s="12"/>
      <c r="H339" s="12"/>
      <c r="I339" s="12"/>
      <c r="J339" s="12"/>
      <c r="K339" s="162"/>
      <c r="L339" s="162"/>
      <c r="M339" s="12"/>
      <c r="N339" s="12"/>
      <c r="O339" s="12"/>
      <c r="P339" s="12"/>
      <c r="Q339" s="12"/>
      <c r="R339" s="14"/>
    </row>
    <row r="340" spans="1:18" x14ac:dyDescent="0.25">
      <c r="A340" s="6" t="s">
        <v>535</v>
      </c>
      <c r="B340" s="23" t="s">
        <v>519</v>
      </c>
      <c r="C340" s="42" t="s">
        <v>520</v>
      </c>
      <c r="D340" s="9"/>
      <c r="E340" s="12"/>
      <c r="F340" s="12"/>
      <c r="G340" s="12"/>
      <c r="H340" s="12"/>
      <c r="I340" s="12"/>
      <c r="J340" s="12"/>
      <c r="K340" s="162"/>
      <c r="L340" s="162"/>
      <c r="M340" s="12"/>
      <c r="N340" s="12"/>
      <c r="O340" s="12"/>
      <c r="P340" s="12"/>
      <c r="Q340" s="12"/>
      <c r="R340" s="14"/>
    </row>
    <row r="341" spans="1:18" ht="31.5" x14ac:dyDescent="0.25">
      <c r="A341" s="79" t="s">
        <v>536</v>
      </c>
      <c r="B341" s="80" t="s">
        <v>537</v>
      </c>
      <c r="C341" s="81" t="s">
        <v>230</v>
      </c>
      <c r="D341" s="85" t="s">
        <v>500</v>
      </c>
      <c r="E341" s="86" t="s">
        <v>500</v>
      </c>
      <c r="F341" s="88" t="s">
        <v>500</v>
      </c>
      <c r="G341" s="88" t="s">
        <v>500</v>
      </c>
      <c r="H341" s="88" t="s">
        <v>500</v>
      </c>
      <c r="I341" s="88" t="s">
        <v>500</v>
      </c>
      <c r="J341" s="88" t="s">
        <v>500</v>
      </c>
      <c r="K341" s="171" t="s">
        <v>500</v>
      </c>
      <c r="L341" s="171"/>
      <c r="M341" s="88" t="s">
        <v>500</v>
      </c>
      <c r="N341" s="88"/>
      <c r="O341" s="88" t="s">
        <v>500</v>
      </c>
      <c r="P341" s="88"/>
      <c r="Q341" s="88" t="s">
        <v>500</v>
      </c>
      <c r="R341" s="89"/>
    </row>
    <row r="342" spans="1:18" ht="31.5" x14ac:dyDescent="0.25">
      <c r="A342" s="6" t="s">
        <v>538</v>
      </c>
      <c r="B342" s="50" t="s">
        <v>539</v>
      </c>
      <c r="C342" s="42" t="s">
        <v>513</v>
      </c>
      <c r="D342" s="90">
        <v>1410.3227463999999</v>
      </c>
      <c r="E342" s="18">
        <v>1423725217</v>
      </c>
      <c r="F342" s="18">
        <v>1423613500</v>
      </c>
      <c r="G342" s="18">
        <v>1429406168.89061</v>
      </c>
      <c r="H342" s="18">
        <v>1436719028</v>
      </c>
      <c r="I342" s="18">
        <v>1427579040</v>
      </c>
      <c r="J342" s="18">
        <v>1699087156.9998</v>
      </c>
      <c r="K342" s="18">
        <v>1427579040</v>
      </c>
      <c r="L342" s="18">
        <v>1925283520</v>
      </c>
      <c r="M342" s="18">
        <v>1427579040</v>
      </c>
      <c r="N342" s="18">
        <v>1895424457</v>
      </c>
      <c r="O342" s="18">
        <v>1427579040</v>
      </c>
      <c r="P342" s="12"/>
      <c r="Q342" s="18"/>
      <c r="R342" s="14"/>
    </row>
    <row r="343" spans="1:18" ht="47.25" x14ac:dyDescent="0.25">
      <c r="A343" s="6" t="s">
        <v>540</v>
      </c>
      <c r="B343" s="23" t="s">
        <v>541</v>
      </c>
      <c r="C343" s="42" t="s">
        <v>513</v>
      </c>
      <c r="D343" s="9"/>
      <c r="E343" s="91"/>
      <c r="F343" s="91"/>
      <c r="G343" s="91"/>
      <c r="H343" s="91"/>
      <c r="I343" s="91"/>
      <c r="J343" s="91"/>
      <c r="K343" s="91"/>
      <c r="L343" s="91"/>
      <c r="M343" s="91"/>
      <c r="N343" s="91"/>
      <c r="O343" s="91"/>
      <c r="P343" s="12"/>
      <c r="Q343" s="12"/>
      <c r="R343" s="14"/>
    </row>
    <row r="344" spans="1:18" x14ac:dyDescent="0.25">
      <c r="A344" s="6" t="s">
        <v>542</v>
      </c>
      <c r="B344" s="77" t="s">
        <v>543</v>
      </c>
      <c r="C344" s="42" t="s">
        <v>513</v>
      </c>
      <c r="D344" s="9"/>
      <c r="E344" s="91"/>
      <c r="F344" s="91"/>
      <c r="G344" s="91"/>
      <c r="H344" s="91"/>
      <c r="I344" s="91"/>
      <c r="J344" s="91"/>
      <c r="K344" s="91"/>
      <c r="L344" s="91"/>
      <c r="M344" s="91"/>
      <c r="N344" s="91"/>
      <c r="O344" s="91"/>
      <c r="P344" s="12"/>
      <c r="Q344" s="12"/>
      <c r="R344" s="14"/>
    </row>
    <row r="345" spans="1:18" x14ac:dyDescent="0.25">
      <c r="A345" s="6" t="s">
        <v>544</v>
      </c>
      <c r="B345" s="77" t="s">
        <v>545</v>
      </c>
      <c r="C345" s="42" t="s">
        <v>513</v>
      </c>
      <c r="D345" s="9"/>
      <c r="E345" s="91"/>
      <c r="F345" s="91"/>
      <c r="G345" s="91"/>
      <c r="H345" s="91"/>
      <c r="I345" s="91"/>
      <c r="J345" s="91"/>
      <c r="K345" s="91"/>
      <c r="L345" s="91"/>
      <c r="M345" s="91"/>
      <c r="N345" s="91"/>
      <c r="O345" s="91"/>
      <c r="P345" s="12"/>
      <c r="Q345" s="12"/>
      <c r="R345" s="14"/>
    </row>
    <row r="346" spans="1:18" ht="31.5" x14ac:dyDescent="0.25">
      <c r="A346" s="6" t="s">
        <v>546</v>
      </c>
      <c r="B346" s="50" t="s">
        <v>547</v>
      </c>
      <c r="C346" s="42" t="s">
        <v>513</v>
      </c>
      <c r="D346" s="90">
        <v>205.87905559999999</v>
      </c>
      <c r="E346" s="91">
        <v>210.69883399999998</v>
      </c>
      <c r="F346" s="91">
        <v>211.78397000000001</v>
      </c>
      <c r="G346" s="91">
        <v>211.5147</v>
      </c>
      <c r="H346" s="91">
        <v>198.82426000000001</v>
      </c>
      <c r="I346" s="91">
        <v>211.24432999999999</v>
      </c>
      <c r="J346" s="91">
        <v>225.7327131374</v>
      </c>
      <c r="K346" s="91">
        <v>211.24432999999999</v>
      </c>
      <c r="L346" s="18">
        <v>250655321</v>
      </c>
      <c r="M346" s="91">
        <v>211.24432999999999</v>
      </c>
      <c r="N346" s="18">
        <v>257992995</v>
      </c>
      <c r="O346" s="91">
        <v>211.24432999999999</v>
      </c>
      <c r="P346" s="12"/>
      <c r="Q346" s="18"/>
      <c r="R346" s="14"/>
    </row>
    <row r="347" spans="1:18" ht="31.5" x14ac:dyDescent="0.25">
      <c r="A347" s="6" t="s">
        <v>548</v>
      </c>
      <c r="B347" s="50" t="s">
        <v>549</v>
      </c>
      <c r="C347" s="42" t="s">
        <v>503</v>
      </c>
      <c r="D347" s="90">
        <v>194.1532</v>
      </c>
      <c r="E347" s="91">
        <v>203.69327000000004</v>
      </c>
      <c r="F347" s="91">
        <v>203.54940999999997</v>
      </c>
      <c r="G347" s="91">
        <v>204.494272924748</v>
      </c>
      <c r="H347" s="91">
        <v>205.67322999999999</v>
      </c>
      <c r="I347" s="91">
        <v>203.75718000000001</v>
      </c>
      <c r="J347" s="91">
        <v>243.78076999999999</v>
      </c>
      <c r="K347" s="91">
        <v>203.75718000000001</v>
      </c>
      <c r="L347" s="18">
        <v>274796000.00000006</v>
      </c>
      <c r="M347" s="91">
        <v>203.75718000000001</v>
      </c>
      <c r="N347" s="18">
        <v>270539232.49999994</v>
      </c>
      <c r="O347" s="91">
        <v>203.75718000000001</v>
      </c>
      <c r="P347" s="12"/>
      <c r="Q347" s="18"/>
      <c r="R347" s="14"/>
    </row>
    <row r="348" spans="1:18" ht="47.25" x14ac:dyDescent="0.25">
      <c r="A348" s="6" t="s">
        <v>550</v>
      </c>
      <c r="B348" s="23" t="s">
        <v>551</v>
      </c>
      <c r="C348" s="42" t="s">
        <v>503</v>
      </c>
      <c r="D348" s="9"/>
      <c r="E348" s="92"/>
      <c r="F348" s="12"/>
      <c r="G348" s="12"/>
      <c r="H348" s="12"/>
      <c r="I348" s="12"/>
      <c r="J348" s="12"/>
      <c r="K348" s="162"/>
      <c r="L348" s="162"/>
      <c r="M348" s="12"/>
      <c r="N348" s="12"/>
      <c r="O348" s="12"/>
      <c r="P348" s="12"/>
      <c r="Q348" s="12"/>
      <c r="R348" s="14"/>
    </row>
    <row r="349" spans="1:18" x14ac:dyDescent="0.25">
      <c r="A349" s="6" t="s">
        <v>552</v>
      </c>
      <c r="B349" s="77" t="s">
        <v>543</v>
      </c>
      <c r="C349" s="42" t="s">
        <v>503</v>
      </c>
      <c r="D349" s="9"/>
      <c r="E349" s="92"/>
      <c r="F349" s="12"/>
      <c r="G349" s="12"/>
      <c r="H349" s="12"/>
      <c r="I349" s="12"/>
      <c r="J349" s="12"/>
      <c r="K349" s="162"/>
      <c r="L349" s="162"/>
      <c r="M349" s="12"/>
      <c r="N349" s="12"/>
      <c r="O349" s="12"/>
      <c r="P349" s="12"/>
      <c r="Q349" s="12"/>
      <c r="R349" s="14"/>
    </row>
    <row r="350" spans="1:18" x14ac:dyDescent="0.25">
      <c r="A350" s="6" t="s">
        <v>553</v>
      </c>
      <c r="B350" s="77" t="s">
        <v>545</v>
      </c>
      <c r="C350" s="42" t="s">
        <v>503</v>
      </c>
      <c r="D350" s="9"/>
      <c r="E350" s="92"/>
      <c r="F350" s="12"/>
      <c r="G350" s="12"/>
      <c r="H350" s="12"/>
      <c r="I350" s="12"/>
      <c r="J350" s="12"/>
      <c r="K350" s="162"/>
      <c r="L350" s="162"/>
      <c r="M350" s="12"/>
      <c r="N350" s="12"/>
      <c r="O350" s="12"/>
      <c r="P350" s="12"/>
      <c r="Q350" s="12"/>
      <c r="R350" s="14"/>
    </row>
    <row r="351" spans="1:18" ht="31.5" x14ac:dyDescent="0.25">
      <c r="A351" s="6" t="s">
        <v>554</v>
      </c>
      <c r="B351" s="50" t="s">
        <v>555</v>
      </c>
      <c r="C351" s="42" t="s">
        <v>556</v>
      </c>
      <c r="D351" s="151">
        <v>29751</v>
      </c>
      <c r="E351" s="152">
        <v>29977.599999999999</v>
      </c>
      <c r="F351" s="152">
        <v>29497.43</v>
      </c>
      <c r="G351" s="152">
        <v>29497.43</v>
      </c>
      <c r="H351" s="152">
        <v>30667.812000000002</v>
      </c>
      <c r="I351" s="152">
        <v>31017.812000000002</v>
      </c>
      <c r="J351" s="152">
        <v>31280.43</v>
      </c>
      <c r="K351" s="152">
        <v>31367.812000000002</v>
      </c>
      <c r="L351" s="152">
        <v>31819.360000000001</v>
      </c>
      <c r="M351" s="152">
        <v>31717.812000000002</v>
      </c>
      <c r="N351" s="152">
        <v>32524.12</v>
      </c>
      <c r="O351" s="152">
        <v>32067.812000000002</v>
      </c>
      <c r="P351" s="152"/>
      <c r="Q351" s="152"/>
      <c r="R351" s="153"/>
    </row>
    <row r="352" spans="1:18" ht="47.25" x14ac:dyDescent="0.25">
      <c r="A352" s="6" t="s">
        <v>557</v>
      </c>
      <c r="B352" s="50" t="s">
        <v>558</v>
      </c>
      <c r="C352" s="42" t="s">
        <v>24</v>
      </c>
      <c r="D352" s="17">
        <v>1177978654.3</v>
      </c>
      <c r="E352" s="18">
        <v>1280684016.5</v>
      </c>
      <c r="F352" s="18">
        <v>1351630900.4100001</v>
      </c>
      <c r="G352" s="18">
        <v>1574712087.9475112</v>
      </c>
      <c r="H352" s="18">
        <v>1420411038.0799999</v>
      </c>
      <c r="I352" s="18">
        <v>1706579126.5256779</v>
      </c>
      <c r="J352" s="18">
        <v>1890495182.0999997</v>
      </c>
      <c r="K352" s="18">
        <v>1719574011.0028121</v>
      </c>
      <c r="L352" s="18">
        <v>2150615275.8699994</v>
      </c>
      <c r="M352" s="18">
        <v>1778883156.8002281</v>
      </c>
      <c r="N352" s="18">
        <v>1897109479.2699995</v>
      </c>
      <c r="O352" s="18">
        <v>1840271422.9743886</v>
      </c>
      <c r="P352" s="18"/>
      <c r="Q352" s="18"/>
      <c r="R352" s="144"/>
    </row>
    <row r="353" spans="1:18" x14ac:dyDescent="0.25">
      <c r="A353" s="6" t="s">
        <v>559</v>
      </c>
      <c r="B353" s="65" t="s">
        <v>560</v>
      </c>
      <c r="C353" s="42" t="s">
        <v>230</v>
      </c>
      <c r="D353" s="85" t="s">
        <v>500</v>
      </c>
      <c r="E353" s="86" t="s">
        <v>500</v>
      </c>
      <c r="F353" s="86" t="s">
        <v>500</v>
      </c>
      <c r="G353" s="86" t="s">
        <v>500</v>
      </c>
      <c r="H353" s="86" t="s">
        <v>500</v>
      </c>
      <c r="I353" s="86" t="s">
        <v>500</v>
      </c>
      <c r="J353" s="86" t="s">
        <v>500</v>
      </c>
      <c r="K353" s="170" t="s">
        <v>500</v>
      </c>
      <c r="L353" s="170"/>
      <c r="M353" s="86" t="s">
        <v>500</v>
      </c>
      <c r="N353" s="86"/>
      <c r="O353" s="86" t="s">
        <v>500</v>
      </c>
      <c r="P353" s="86"/>
      <c r="Q353" s="86" t="s">
        <v>500</v>
      </c>
      <c r="R353" s="87" t="s">
        <v>500</v>
      </c>
    </row>
    <row r="354" spans="1:18" ht="31.5" x14ac:dyDescent="0.25">
      <c r="A354" s="6" t="s">
        <v>561</v>
      </c>
      <c r="B354" s="50" t="s">
        <v>562</v>
      </c>
      <c r="C354" s="42" t="s">
        <v>513</v>
      </c>
      <c r="D354" s="9"/>
      <c r="E354" s="12"/>
      <c r="F354" s="12"/>
      <c r="G354" s="12"/>
      <c r="H354" s="12"/>
      <c r="I354" s="12"/>
      <c r="J354" s="12"/>
      <c r="K354" s="162"/>
      <c r="L354" s="162"/>
      <c r="M354" s="12"/>
      <c r="N354" s="12"/>
      <c r="O354" s="12"/>
      <c r="P354" s="12"/>
      <c r="Q354" s="12"/>
      <c r="R354" s="14"/>
    </row>
    <row r="355" spans="1:18" x14ac:dyDescent="0.25">
      <c r="A355" s="6" t="s">
        <v>563</v>
      </c>
      <c r="B355" s="50" t="s">
        <v>564</v>
      </c>
      <c r="C355" s="42" t="s">
        <v>506</v>
      </c>
      <c r="D355" s="9"/>
      <c r="E355" s="12"/>
      <c r="F355" s="12"/>
      <c r="G355" s="12"/>
      <c r="H355" s="12"/>
      <c r="I355" s="12"/>
      <c r="J355" s="12"/>
      <c r="K355" s="162"/>
      <c r="L355" s="162"/>
      <c r="M355" s="12"/>
      <c r="N355" s="12"/>
      <c r="O355" s="12"/>
      <c r="P355" s="12"/>
      <c r="Q355" s="12"/>
      <c r="R355" s="14"/>
    </row>
    <row r="356" spans="1:18" ht="78.75" x14ac:dyDescent="0.25">
      <c r="A356" s="6" t="s">
        <v>565</v>
      </c>
      <c r="B356" s="50" t="s">
        <v>566</v>
      </c>
      <c r="C356" s="42" t="s">
        <v>24</v>
      </c>
      <c r="D356" s="9"/>
      <c r="E356" s="12"/>
      <c r="F356" s="12"/>
      <c r="G356" s="12"/>
      <c r="H356" s="12"/>
      <c r="I356" s="12"/>
      <c r="J356" s="12"/>
      <c r="K356" s="162"/>
      <c r="L356" s="162"/>
      <c r="M356" s="12"/>
      <c r="N356" s="12"/>
      <c r="O356" s="12"/>
      <c r="P356" s="12"/>
      <c r="Q356" s="12"/>
      <c r="R356" s="14"/>
    </row>
    <row r="357" spans="1:18" ht="63" x14ac:dyDescent="0.25">
      <c r="A357" s="6" t="s">
        <v>567</v>
      </c>
      <c r="B357" s="50" t="s">
        <v>568</v>
      </c>
      <c r="C357" s="42" t="s">
        <v>24</v>
      </c>
      <c r="D357" s="9"/>
      <c r="E357" s="12"/>
      <c r="F357" s="12"/>
      <c r="G357" s="12"/>
      <c r="H357" s="12"/>
      <c r="I357" s="12"/>
      <c r="J357" s="12"/>
      <c r="K357" s="162"/>
      <c r="L357" s="162"/>
      <c r="M357" s="12"/>
      <c r="N357" s="12"/>
      <c r="O357" s="12"/>
      <c r="P357" s="12"/>
      <c r="Q357" s="12"/>
      <c r="R357" s="14"/>
    </row>
    <row r="358" spans="1:18" ht="31.5" x14ac:dyDescent="0.25">
      <c r="A358" s="6" t="s">
        <v>569</v>
      </c>
      <c r="B358" s="65" t="s">
        <v>570</v>
      </c>
      <c r="C358" s="87" t="s">
        <v>230</v>
      </c>
      <c r="D358" s="85" t="s">
        <v>500</v>
      </c>
      <c r="E358" s="86" t="s">
        <v>500</v>
      </c>
      <c r="F358" s="86" t="s">
        <v>500</v>
      </c>
      <c r="G358" s="86" t="s">
        <v>500</v>
      </c>
      <c r="H358" s="86" t="s">
        <v>500</v>
      </c>
      <c r="I358" s="86" t="s">
        <v>500</v>
      </c>
      <c r="J358" s="86" t="s">
        <v>500</v>
      </c>
      <c r="K358" s="170" t="s">
        <v>500</v>
      </c>
      <c r="L358" s="170" t="s">
        <v>500</v>
      </c>
      <c r="M358" s="170" t="s">
        <v>500</v>
      </c>
      <c r="N358" s="170" t="s">
        <v>500</v>
      </c>
      <c r="O358" s="86" t="s">
        <v>500</v>
      </c>
      <c r="P358" s="86"/>
      <c r="Q358" s="86" t="s">
        <v>500</v>
      </c>
      <c r="R358" s="87" t="s">
        <v>500</v>
      </c>
    </row>
    <row r="359" spans="1:18" ht="18" customHeight="1" x14ac:dyDescent="0.25">
      <c r="A359" s="6" t="s">
        <v>571</v>
      </c>
      <c r="B359" s="50" t="s">
        <v>572</v>
      </c>
      <c r="C359" s="42" t="s">
        <v>503</v>
      </c>
      <c r="D359" s="9"/>
      <c r="E359" s="12"/>
      <c r="F359" s="12"/>
      <c r="G359" s="12"/>
      <c r="H359" s="12"/>
      <c r="I359" s="12"/>
      <c r="J359" s="12"/>
      <c r="K359" s="162"/>
      <c r="L359" s="162"/>
      <c r="M359" s="12"/>
      <c r="N359" s="12"/>
      <c r="O359" s="12"/>
      <c r="P359" s="12"/>
      <c r="Q359" s="12"/>
      <c r="R359" s="14"/>
    </row>
    <row r="360" spans="1:18" ht="94.5" x14ac:dyDescent="0.25">
      <c r="A360" s="6" t="s">
        <v>573</v>
      </c>
      <c r="B360" s="23" t="s">
        <v>574</v>
      </c>
      <c r="C360" s="42" t="s">
        <v>503</v>
      </c>
      <c r="D360" s="9"/>
      <c r="E360" s="12"/>
      <c r="F360" s="12"/>
      <c r="G360" s="12"/>
      <c r="H360" s="12"/>
      <c r="I360" s="12"/>
      <c r="J360" s="12"/>
      <c r="K360" s="162"/>
      <c r="L360" s="162"/>
      <c r="M360" s="12"/>
      <c r="N360" s="12"/>
      <c r="O360" s="12"/>
      <c r="P360" s="12"/>
      <c r="Q360" s="12"/>
      <c r="R360" s="14"/>
    </row>
    <row r="361" spans="1:18" ht="94.5" x14ac:dyDescent="0.25">
      <c r="A361" s="6" t="s">
        <v>575</v>
      </c>
      <c r="B361" s="23" t="s">
        <v>576</v>
      </c>
      <c r="C361" s="42" t="s">
        <v>503</v>
      </c>
      <c r="D361" s="9"/>
      <c r="E361" s="12"/>
      <c r="F361" s="12"/>
      <c r="G361" s="12"/>
      <c r="H361" s="12"/>
      <c r="I361" s="12"/>
      <c r="J361" s="12"/>
      <c r="K361" s="162"/>
      <c r="L361" s="162"/>
      <c r="M361" s="12"/>
      <c r="N361" s="12"/>
      <c r="O361" s="12"/>
      <c r="P361" s="12"/>
      <c r="Q361" s="12"/>
      <c r="R361" s="14"/>
    </row>
    <row r="362" spans="1:18" ht="47.25" x14ac:dyDescent="0.25">
      <c r="A362" s="6" t="s">
        <v>577</v>
      </c>
      <c r="B362" s="23" t="s">
        <v>578</v>
      </c>
      <c r="C362" s="42" t="s">
        <v>503</v>
      </c>
      <c r="D362" s="9"/>
      <c r="E362" s="12"/>
      <c r="F362" s="12"/>
      <c r="G362" s="12"/>
      <c r="H362" s="12"/>
      <c r="I362" s="12"/>
      <c r="J362" s="12"/>
      <c r="K362" s="162"/>
      <c r="L362" s="162"/>
      <c r="M362" s="12"/>
      <c r="N362" s="12"/>
      <c r="O362" s="12"/>
      <c r="P362" s="12"/>
      <c r="Q362" s="12"/>
      <c r="R362" s="14"/>
    </row>
    <row r="363" spans="1:18" ht="31.5" x14ac:dyDescent="0.25">
      <c r="A363" s="6" t="s">
        <v>579</v>
      </c>
      <c r="B363" s="50" t="s">
        <v>580</v>
      </c>
      <c r="C363" s="42" t="s">
        <v>513</v>
      </c>
      <c r="D363" s="9"/>
      <c r="E363" s="12"/>
      <c r="F363" s="12"/>
      <c r="G363" s="12"/>
      <c r="H363" s="12"/>
      <c r="I363" s="12"/>
      <c r="J363" s="12"/>
      <c r="K363" s="162"/>
      <c r="L363" s="162"/>
      <c r="M363" s="12"/>
      <c r="N363" s="12"/>
      <c r="O363" s="12"/>
      <c r="P363" s="12"/>
      <c r="Q363" s="12"/>
      <c r="R363" s="14"/>
    </row>
    <row r="364" spans="1:18" ht="63" x14ac:dyDescent="0.25">
      <c r="A364" s="6" t="s">
        <v>581</v>
      </c>
      <c r="B364" s="23" t="s">
        <v>582</v>
      </c>
      <c r="C364" s="42" t="s">
        <v>513</v>
      </c>
      <c r="D364" s="9"/>
      <c r="E364" s="12"/>
      <c r="F364" s="12"/>
      <c r="G364" s="12"/>
      <c r="H364" s="12"/>
      <c r="I364" s="12"/>
      <c r="J364" s="12"/>
      <c r="K364" s="162"/>
      <c r="L364" s="162"/>
      <c r="M364" s="12"/>
      <c r="N364" s="12"/>
      <c r="O364" s="12"/>
      <c r="P364" s="12"/>
      <c r="Q364" s="12"/>
      <c r="R364" s="14"/>
    </row>
    <row r="365" spans="1:18" ht="31.5" x14ac:dyDescent="0.25">
      <c r="A365" s="6" t="s">
        <v>583</v>
      </c>
      <c r="B365" s="23" t="s">
        <v>584</v>
      </c>
      <c r="C365" s="42" t="s">
        <v>513</v>
      </c>
      <c r="D365" s="9"/>
      <c r="E365" s="12"/>
      <c r="F365" s="12"/>
      <c r="G365" s="12"/>
      <c r="H365" s="12"/>
      <c r="I365" s="12"/>
      <c r="J365" s="12"/>
      <c r="K365" s="162"/>
      <c r="L365" s="162"/>
      <c r="M365" s="12"/>
      <c r="N365" s="12"/>
      <c r="O365" s="12"/>
      <c r="P365" s="12"/>
      <c r="Q365" s="12"/>
      <c r="R365" s="14"/>
    </row>
    <row r="366" spans="1:18" ht="47.25" x14ac:dyDescent="0.25">
      <c r="A366" s="6" t="s">
        <v>585</v>
      </c>
      <c r="B366" s="50" t="s">
        <v>586</v>
      </c>
      <c r="C366" s="42" t="s">
        <v>24</v>
      </c>
      <c r="D366" s="9"/>
      <c r="E366" s="12"/>
      <c r="F366" s="12"/>
      <c r="G366" s="12"/>
      <c r="H366" s="12"/>
      <c r="I366" s="12"/>
      <c r="J366" s="12"/>
      <c r="K366" s="162"/>
      <c r="L366" s="162"/>
      <c r="M366" s="12"/>
      <c r="N366" s="12"/>
      <c r="O366" s="12"/>
      <c r="P366" s="12"/>
      <c r="Q366" s="12"/>
      <c r="R366" s="14"/>
    </row>
    <row r="367" spans="1:18" ht="31.5" x14ac:dyDescent="0.25">
      <c r="A367" s="6" t="s">
        <v>587</v>
      </c>
      <c r="B367" s="23" t="s">
        <v>588</v>
      </c>
      <c r="C367" s="42" t="s">
        <v>24</v>
      </c>
      <c r="D367" s="93"/>
      <c r="E367" s="12"/>
      <c r="F367" s="61"/>
      <c r="G367" s="61"/>
      <c r="H367" s="61"/>
      <c r="I367" s="61"/>
      <c r="J367" s="61"/>
      <c r="K367" s="166"/>
      <c r="L367" s="166"/>
      <c r="M367" s="61"/>
      <c r="N367" s="61"/>
      <c r="O367" s="61"/>
      <c r="P367" s="61"/>
      <c r="Q367" s="61"/>
      <c r="R367" s="62"/>
    </row>
    <row r="368" spans="1:18" x14ac:dyDescent="0.25">
      <c r="A368" s="6" t="s">
        <v>589</v>
      </c>
      <c r="B368" s="23" t="s">
        <v>50</v>
      </c>
      <c r="C368" s="42" t="s">
        <v>24</v>
      </c>
      <c r="D368" s="93"/>
      <c r="E368" s="12"/>
      <c r="F368" s="61"/>
      <c r="G368" s="61"/>
      <c r="H368" s="61"/>
      <c r="I368" s="61"/>
      <c r="J368" s="61"/>
      <c r="K368" s="166"/>
      <c r="L368" s="166"/>
      <c r="M368" s="61"/>
      <c r="N368" s="61"/>
      <c r="O368" s="61"/>
      <c r="P368" s="61"/>
      <c r="Q368" s="61"/>
      <c r="R368" s="62"/>
    </row>
    <row r="369" spans="1:19" ht="16.5" thickBot="1" x14ac:dyDescent="0.3">
      <c r="A369" s="28" t="s">
        <v>590</v>
      </c>
      <c r="B369" s="154" t="s">
        <v>591</v>
      </c>
      <c r="C369" s="44" t="s">
        <v>592</v>
      </c>
      <c r="D369" s="105">
        <v>1181</v>
      </c>
      <c r="E369" s="155">
        <v>1181</v>
      </c>
      <c r="F369" s="155">
        <v>1179</v>
      </c>
      <c r="G369" s="155">
        <v>1175</v>
      </c>
      <c r="H369" s="155">
        <v>1164</v>
      </c>
      <c r="I369" s="155">
        <v>1164</v>
      </c>
      <c r="J369" s="155">
        <v>1085</v>
      </c>
      <c r="K369" s="172">
        <v>1164</v>
      </c>
      <c r="L369" s="155">
        <v>1085</v>
      </c>
      <c r="M369" s="155">
        <v>1164</v>
      </c>
      <c r="N369" s="155">
        <v>1049</v>
      </c>
      <c r="O369" s="155">
        <v>1164</v>
      </c>
      <c r="P369" s="156"/>
      <c r="Q369" s="155">
        <v>1164</v>
      </c>
      <c r="R369" s="157"/>
    </row>
    <row r="370" spans="1:19" x14ac:dyDescent="0.25">
      <c r="A370" s="231" t="s">
        <v>593</v>
      </c>
      <c r="B370" s="214"/>
      <c r="C370" s="214"/>
      <c r="D370" s="214"/>
      <c r="E370" s="214"/>
      <c r="F370" s="214"/>
      <c r="G370" s="214"/>
      <c r="H370" s="214"/>
      <c r="I370" s="214"/>
      <c r="J370" s="214"/>
      <c r="K370" s="214"/>
      <c r="L370" s="214"/>
      <c r="M370" s="214"/>
      <c r="N370" s="214"/>
      <c r="O370" s="214"/>
      <c r="P370" s="214"/>
      <c r="Q370" s="214"/>
      <c r="R370" s="232"/>
    </row>
    <row r="371" spans="1:19" ht="10.5" customHeight="1" thickBot="1" x14ac:dyDescent="0.3">
      <c r="A371" s="231"/>
      <c r="B371" s="214"/>
      <c r="C371" s="214"/>
      <c r="D371" s="214"/>
      <c r="E371" s="214"/>
      <c r="F371" s="214"/>
      <c r="G371" s="214"/>
      <c r="H371" s="214"/>
      <c r="I371" s="214"/>
      <c r="J371" s="214"/>
      <c r="K371" s="214"/>
      <c r="L371" s="214"/>
      <c r="M371" s="214"/>
      <c r="N371" s="214"/>
      <c r="O371" s="214"/>
      <c r="P371" s="214"/>
      <c r="Q371" s="214"/>
      <c r="R371" s="232"/>
    </row>
    <row r="372" spans="1:19" ht="33" customHeight="1" x14ac:dyDescent="0.25">
      <c r="A372" s="233" t="s">
        <v>8</v>
      </c>
      <c r="B372" s="235" t="s">
        <v>9</v>
      </c>
      <c r="C372" s="237" t="s">
        <v>10</v>
      </c>
      <c r="D372" s="1">
        <v>2017</v>
      </c>
      <c r="E372" s="1">
        <v>2018</v>
      </c>
      <c r="F372" s="183">
        <v>2019</v>
      </c>
      <c r="G372" s="239" t="s">
        <v>11</v>
      </c>
      <c r="H372" s="229"/>
      <c r="I372" s="225" t="s">
        <v>12</v>
      </c>
      <c r="J372" s="225"/>
      <c r="K372" s="229" t="s">
        <v>13</v>
      </c>
      <c r="L372" s="229"/>
      <c r="M372" s="229" t="s">
        <v>14</v>
      </c>
      <c r="N372" s="229"/>
      <c r="O372" s="229" t="s">
        <v>15</v>
      </c>
      <c r="P372" s="229"/>
      <c r="Q372" s="229" t="s">
        <v>16</v>
      </c>
      <c r="R372" s="230"/>
    </row>
    <row r="373" spans="1:19" ht="54.75" customHeight="1" x14ac:dyDescent="0.25">
      <c r="A373" s="234"/>
      <c r="B373" s="236"/>
      <c r="C373" s="238"/>
      <c r="D373" s="2" t="s">
        <v>17</v>
      </c>
      <c r="E373" s="2" t="s">
        <v>17</v>
      </c>
      <c r="F373" s="184" t="s">
        <v>18</v>
      </c>
      <c r="G373" s="185" t="s">
        <v>701</v>
      </c>
      <c r="H373" s="3" t="s">
        <v>17</v>
      </c>
      <c r="I373" s="3" t="s">
        <v>701</v>
      </c>
      <c r="J373" s="3" t="s">
        <v>17</v>
      </c>
      <c r="K373" s="3" t="s">
        <v>701</v>
      </c>
      <c r="L373" s="3" t="s">
        <v>17</v>
      </c>
      <c r="M373" s="3" t="s">
        <v>701</v>
      </c>
      <c r="N373" s="3" t="s">
        <v>17</v>
      </c>
      <c r="O373" s="3" t="s">
        <v>701</v>
      </c>
      <c r="P373" s="3" t="s">
        <v>20</v>
      </c>
      <c r="Q373" s="3" t="s">
        <v>19</v>
      </c>
      <c r="R373" s="4" t="s">
        <v>20</v>
      </c>
    </row>
    <row r="374" spans="1:19" ht="16.5" thickBot="1" x14ac:dyDescent="0.3">
      <c r="A374" s="94">
        <v>1</v>
      </c>
      <c r="B374" s="5">
        <v>2</v>
      </c>
      <c r="C374" s="95">
        <v>3</v>
      </c>
      <c r="D374" s="96">
        <v>4</v>
      </c>
      <c r="E374" s="97">
        <v>5</v>
      </c>
      <c r="F374" s="97">
        <v>6</v>
      </c>
      <c r="G374" s="186">
        <v>7</v>
      </c>
      <c r="H374" s="187">
        <v>8</v>
      </c>
      <c r="I374" s="187">
        <v>9</v>
      </c>
      <c r="J374" s="187">
        <v>10</v>
      </c>
      <c r="K374" s="187">
        <v>11</v>
      </c>
      <c r="L374" s="5">
        <v>12</v>
      </c>
      <c r="M374" s="5">
        <v>13</v>
      </c>
      <c r="N374" s="5"/>
      <c r="O374" s="5">
        <v>15</v>
      </c>
      <c r="P374" s="5">
        <v>16</v>
      </c>
      <c r="Q374" s="5">
        <v>17</v>
      </c>
      <c r="R374" s="95">
        <v>18</v>
      </c>
    </row>
    <row r="375" spans="1:19" ht="30.75" customHeight="1" x14ac:dyDescent="0.25">
      <c r="A375" s="240" t="s">
        <v>594</v>
      </c>
      <c r="B375" s="241"/>
      <c r="C375" s="81" t="s">
        <v>24</v>
      </c>
      <c r="D375" s="158">
        <v>250062000</v>
      </c>
      <c r="E375" s="158">
        <v>258619000</v>
      </c>
      <c r="F375" s="188">
        <v>303220000</v>
      </c>
      <c r="G375" s="141">
        <f t="shared" ref="G375:P375" si="4">G376+G433</f>
        <v>386782000</v>
      </c>
      <c r="H375" s="141">
        <f>H376+H433</f>
        <v>392757000</v>
      </c>
      <c r="I375" s="141">
        <f t="shared" si="4"/>
        <v>399768000</v>
      </c>
      <c r="J375" s="141">
        <f t="shared" si="4"/>
        <v>498759730</v>
      </c>
      <c r="K375" s="141">
        <f t="shared" si="4"/>
        <v>505178250</v>
      </c>
      <c r="L375" s="141">
        <f t="shared" si="4"/>
        <v>505222700</v>
      </c>
      <c r="M375" s="141">
        <f t="shared" si="4"/>
        <v>466401000</v>
      </c>
      <c r="N375" s="141">
        <f t="shared" si="4"/>
        <v>466603700</v>
      </c>
      <c r="O375" s="141">
        <f t="shared" ref="O375" si="5">O376+O433</f>
        <v>499500000</v>
      </c>
      <c r="P375" s="141">
        <f t="shared" si="4"/>
        <v>622508233</v>
      </c>
      <c r="Q375" s="213">
        <f>G375+I375+K375+M375+O375</f>
        <v>2257629250</v>
      </c>
      <c r="R375" s="194">
        <f>H375+J375+L375+N375+P375</f>
        <v>2485851363</v>
      </c>
      <c r="S375" s="205"/>
    </row>
    <row r="376" spans="1:19" x14ac:dyDescent="0.25">
      <c r="A376" s="6" t="s">
        <v>22</v>
      </c>
      <c r="B376" s="159" t="s">
        <v>595</v>
      </c>
      <c r="C376" s="42" t="s">
        <v>24</v>
      </c>
      <c r="D376" s="160">
        <v>249712000</v>
      </c>
      <c r="E376" s="160">
        <v>256620000</v>
      </c>
      <c r="F376" s="161">
        <v>295426000</v>
      </c>
      <c r="G376" s="19">
        <f>G384+G401</f>
        <v>384040000</v>
      </c>
      <c r="H376" s="18">
        <f>H384+H401</f>
        <v>384040000</v>
      </c>
      <c r="I376" s="18">
        <f>I384+I401</f>
        <v>399768000</v>
      </c>
      <c r="J376" s="18">
        <v>498759730</v>
      </c>
      <c r="K376" s="18">
        <f t="shared" ref="K376:P376" si="6">K384+K401</f>
        <v>505178250</v>
      </c>
      <c r="L376" s="18">
        <f t="shared" si="6"/>
        <v>505178250</v>
      </c>
      <c r="M376" s="18">
        <f t="shared" si="6"/>
        <v>433302000</v>
      </c>
      <c r="N376" s="18">
        <f t="shared" si="6"/>
        <v>433302000</v>
      </c>
      <c r="O376" s="18">
        <f t="shared" ref="O376" si="7">O384+O401</f>
        <v>499500000</v>
      </c>
      <c r="P376" s="18">
        <f t="shared" si="6"/>
        <v>499500000</v>
      </c>
      <c r="Q376" s="213">
        <f>G376+I376+K376+M376+O376</f>
        <v>2221788250</v>
      </c>
      <c r="R376" s="194">
        <f>H376+J376+L376+N376+P376</f>
        <v>2320779980</v>
      </c>
    </row>
    <row r="377" spans="1:19" ht="31.5" x14ac:dyDescent="0.25">
      <c r="A377" s="6" t="s">
        <v>25</v>
      </c>
      <c r="B377" s="50" t="s">
        <v>596</v>
      </c>
      <c r="C377" s="42" t="s">
        <v>24</v>
      </c>
      <c r="D377" s="98"/>
      <c r="E377" s="98"/>
      <c r="F377" s="189"/>
      <c r="G377" s="195"/>
      <c r="H377" s="173"/>
      <c r="I377" s="173"/>
      <c r="J377" s="173"/>
      <c r="K377" s="173"/>
      <c r="L377" s="173"/>
      <c r="M377" s="173"/>
      <c r="N377" s="173"/>
      <c r="O377" s="173"/>
      <c r="P377" s="173"/>
      <c r="Q377" s="173"/>
      <c r="R377" s="194"/>
    </row>
    <row r="378" spans="1:19" ht="47.25" x14ac:dyDescent="0.25">
      <c r="A378" s="6" t="s">
        <v>27</v>
      </c>
      <c r="B378" s="23" t="s">
        <v>597</v>
      </c>
      <c r="C378" s="42" t="s">
        <v>24</v>
      </c>
      <c r="D378" s="98"/>
      <c r="E378" s="98"/>
      <c r="F378" s="189"/>
      <c r="G378" s="195"/>
      <c r="H378" s="173"/>
      <c r="I378" s="173"/>
      <c r="J378" s="173"/>
      <c r="K378" s="173"/>
      <c r="L378" s="173"/>
      <c r="M378" s="173"/>
      <c r="N378" s="173"/>
      <c r="O378" s="173"/>
      <c r="P378" s="173"/>
      <c r="Q378" s="173"/>
      <c r="R378" s="196"/>
    </row>
    <row r="379" spans="1:19" ht="31.5" x14ac:dyDescent="0.25">
      <c r="A379" s="6" t="s">
        <v>598</v>
      </c>
      <c r="B379" s="25" t="s">
        <v>599</v>
      </c>
      <c r="C379" s="42" t="s">
        <v>24</v>
      </c>
      <c r="D379" s="98"/>
      <c r="E379" s="98"/>
      <c r="F379" s="189"/>
      <c r="G379" s="195"/>
      <c r="H379" s="173"/>
      <c r="I379" s="173"/>
      <c r="J379" s="173"/>
      <c r="K379" s="173"/>
      <c r="L379" s="173"/>
      <c r="M379" s="173"/>
      <c r="N379" s="173"/>
      <c r="O379" s="173"/>
      <c r="P379" s="173"/>
      <c r="Q379" s="173"/>
      <c r="R379" s="196"/>
    </row>
    <row r="380" spans="1:19" ht="47.25" x14ac:dyDescent="0.25">
      <c r="A380" s="6" t="s">
        <v>600</v>
      </c>
      <c r="B380" s="26" t="s">
        <v>28</v>
      </c>
      <c r="C380" s="42" t="s">
        <v>24</v>
      </c>
      <c r="D380" s="98"/>
      <c r="E380" s="98"/>
      <c r="F380" s="189"/>
      <c r="G380" s="195"/>
      <c r="H380" s="173"/>
      <c r="I380" s="173"/>
      <c r="J380" s="173"/>
      <c r="K380" s="173"/>
      <c r="L380" s="173"/>
      <c r="M380" s="173"/>
      <c r="N380" s="173"/>
      <c r="O380" s="173"/>
      <c r="P380" s="173"/>
      <c r="Q380" s="173"/>
      <c r="R380" s="196"/>
    </row>
    <row r="381" spans="1:19" ht="47.25" x14ac:dyDescent="0.25">
      <c r="A381" s="6" t="s">
        <v>601</v>
      </c>
      <c r="B381" s="26" t="s">
        <v>30</v>
      </c>
      <c r="C381" s="42" t="s">
        <v>24</v>
      </c>
      <c r="D381" s="98"/>
      <c r="E381" s="98"/>
      <c r="F381" s="189"/>
      <c r="G381" s="195"/>
      <c r="H381" s="173"/>
      <c r="I381" s="173"/>
      <c r="J381" s="173"/>
      <c r="K381" s="173"/>
      <c r="L381" s="173"/>
      <c r="M381" s="173"/>
      <c r="N381" s="173"/>
      <c r="O381" s="173"/>
      <c r="P381" s="173"/>
      <c r="Q381" s="173"/>
      <c r="R381" s="196"/>
    </row>
    <row r="382" spans="1:19" ht="47.25" x14ac:dyDescent="0.25">
      <c r="A382" s="6" t="s">
        <v>602</v>
      </c>
      <c r="B382" s="26" t="s">
        <v>32</v>
      </c>
      <c r="C382" s="42" t="s">
        <v>24</v>
      </c>
      <c r="D382" s="98"/>
      <c r="E382" s="98"/>
      <c r="F382" s="189"/>
      <c r="G382" s="195"/>
      <c r="H382" s="173"/>
      <c r="I382" s="173"/>
      <c r="J382" s="173"/>
      <c r="K382" s="173"/>
      <c r="L382" s="173"/>
      <c r="M382" s="173"/>
      <c r="N382" s="173"/>
      <c r="O382" s="173"/>
      <c r="P382" s="173"/>
      <c r="Q382" s="173"/>
      <c r="R382" s="196"/>
    </row>
    <row r="383" spans="1:19" ht="31.5" x14ac:dyDescent="0.25">
      <c r="A383" s="6" t="s">
        <v>603</v>
      </c>
      <c r="B383" s="25" t="s">
        <v>604</v>
      </c>
      <c r="C383" s="42" t="s">
        <v>24</v>
      </c>
      <c r="D383" s="98"/>
      <c r="E383" s="98"/>
      <c r="F383" s="189"/>
      <c r="G383" s="195"/>
      <c r="H383" s="173"/>
      <c r="I383" s="173"/>
      <c r="J383" s="173"/>
      <c r="K383" s="173"/>
      <c r="L383" s="173"/>
      <c r="M383" s="173"/>
      <c r="N383" s="173"/>
      <c r="O383" s="173"/>
      <c r="P383" s="173"/>
      <c r="Q383" s="173"/>
      <c r="R383" s="196"/>
    </row>
    <row r="384" spans="1:19" ht="31.5" x14ac:dyDescent="0.25">
      <c r="A384" s="6" t="s">
        <v>605</v>
      </c>
      <c r="B384" s="25" t="s">
        <v>606</v>
      </c>
      <c r="C384" s="42" t="s">
        <v>24</v>
      </c>
      <c r="D384" s="160">
        <v>73471000</v>
      </c>
      <c r="E384" s="160">
        <v>68294000</v>
      </c>
      <c r="F384" s="161">
        <v>100826000</v>
      </c>
      <c r="G384" s="19">
        <v>173700000</v>
      </c>
      <c r="H384" s="18">
        <v>173700000</v>
      </c>
      <c r="I384" s="18">
        <v>178911000</v>
      </c>
      <c r="J384" s="18">
        <v>277902730</v>
      </c>
      <c r="K384" s="18">
        <v>195266250</v>
      </c>
      <c r="L384" s="18">
        <v>195266250</v>
      </c>
      <c r="M384" s="18">
        <v>189807000</v>
      </c>
      <c r="N384" s="18">
        <v>189807000</v>
      </c>
      <c r="O384" s="18">
        <v>145449000</v>
      </c>
      <c r="P384" s="18">
        <v>145449000</v>
      </c>
      <c r="Q384" s="69">
        <f>G384+I384+K384+M384+O384</f>
        <v>883133250</v>
      </c>
      <c r="R384" s="194">
        <f>H384+J384+L384+N384+P384</f>
        <v>982124980</v>
      </c>
      <c r="S384" s="205"/>
    </row>
    <row r="385" spans="1:18" ht="31.5" x14ac:dyDescent="0.25">
      <c r="A385" s="6" t="s">
        <v>607</v>
      </c>
      <c r="B385" s="25" t="s">
        <v>608</v>
      </c>
      <c r="C385" s="42" t="s">
        <v>24</v>
      </c>
      <c r="D385" s="18"/>
      <c r="E385" s="18"/>
      <c r="F385" s="49"/>
      <c r="G385" s="19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27"/>
    </row>
    <row r="386" spans="1:18" ht="31.5" x14ac:dyDescent="0.25">
      <c r="A386" s="6" t="s">
        <v>609</v>
      </c>
      <c r="B386" s="25" t="s">
        <v>610</v>
      </c>
      <c r="C386" s="42" t="s">
        <v>24</v>
      </c>
      <c r="D386" s="18"/>
      <c r="E386" s="18"/>
      <c r="F386" s="49"/>
      <c r="G386" s="19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27"/>
    </row>
    <row r="387" spans="1:18" ht="47.25" x14ac:dyDescent="0.25">
      <c r="A387" s="6" t="s">
        <v>611</v>
      </c>
      <c r="B387" s="26" t="s">
        <v>612</v>
      </c>
      <c r="C387" s="42" t="s">
        <v>24</v>
      </c>
      <c r="D387" s="18"/>
      <c r="E387" s="18"/>
      <c r="F387" s="49"/>
      <c r="G387" s="19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27"/>
    </row>
    <row r="388" spans="1:18" x14ac:dyDescent="0.25">
      <c r="A388" s="6" t="s">
        <v>613</v>
      </c>
      <c r="B388" s="26" t="s">
        <v>614</v>
      </c>
      <c r="C388" s="42" t="s">
        <v>24</v>
      </c>
      <c r="D388" s="18"/>
      <c r="E388" s="18"/>
      <c r="F388" s="49"/>
      <c r="G388" s="19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27"/>
    </row>
    <row r="389" spans="1:18" ht="31.5" x14ac:dyDescent="0.25">
      <c r="A389" s="6" t="s">
        <v>615</v>
      </c>
      <c r="B389" s="26" t="s">
        <v>616</v>
      </c>
      <c r="C389" s="42" t="s">
        <v>24</v>
      </c>
      <c r="D389" s="18"/>
      <c r="E389" s="18"/>
      <c r="F389" s="49"/>
      <c r="G389" s="19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27"/>
    </row>
    <row r="390" spans="1:18" x14ac:dyDescent="0.25">
      <c r="A390" s="6" t="s">
        <v>617</v>
      </c>
      <c r="B390" s="26" t="s">
        <v>614</v>
      </c>
      <c r="C390" s="42" t="s">
        <v>24</v>
      </c>
      <c r="D390" s="18"/>
      <c r="E390" s="18"/>
      <c r="F390" s="49"/>
      <c r="G390" s="19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27"/>
    </row>
    <row r="391" spans="1:18" ht="31.5" x14ac:dyDescent="0.25">
      <c r="A391" s="6" t="s">
        <v>618</v>
      </c>
      <c r="B391" s="25" t="s">
        <v>619</v>
      </c>
      <c r="C391" s="42" t="s">
        <v>24</v>
      </c>
      <c r="D391" s="18"/>
      <c r="E391" s="18"/>
      <c r="F391" s="49"/>
      <c r="G391" s="19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27"/>
    </row>
    <row r="392" spans="1:18" x14ac:dyDescent="0.25">
      <c r="A392" s="6" t="s">
        <v>620</v>
      </c>
      <c r="B392" s="25" t="s">
        <v>427</v>
      </c>
      <c r="C392" s="42" t="s">
        <v>24</v>
      </c>
      <c r="D392" s="18"/>
      <c r="E392" s="18"/>
      <c r="F392" s="49"/>
      <c r="G392" s="19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27"/>
    </row>
    <row r="393" spans="1:18" ht="47.25" x14ac:dyDescent="0.25">
      <c r="A393" s="6" t="s">
        <v>621</v>
      </c>
      <c r="B393" s="25" t="s">
        <v>622</v>
      </c>
      <c r="C393" s="42" t="s">
        <v>24</v>
      </c>
      <c r="D393" s="18"/>
      <c r="E393" s="18"/>
      <c r="F393" s="49"/>
      <c r="G393" s="19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27"/>
    </row>
    <row r="394" spans="1:18" ht="18" customHeight="1" x14ac:dyDescent="0.25">
      <c r="A394" s="6" t="s">
        <v>623</v>
      </c>
      <c r="B394" s="26" t="s">
        <v>48</v>
      </c>
      <c r="C394" s="42" t="s">
        <v>24</v>
      </c>
      <c r="D394" s="18"/>
      <c r="E394" s="18"/>
      <c r="F394" s="49"/>
      <c r="G394" s="19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27"/>
    </row>
    <row r="395" spans="1:18" ht="18" customHeight="1" x14ac:dyDescent="0.25">
      <c r="A395" s="6" t="s">
        <v>624</v>
      </c>
      <c r="B395" s="100" t="s">
        <v>50</v>
      </c>
      <c r="C395" s="42" t="s">
        <v>24</v>
      </c>
      <c r="D395" s="18"/>
      <c r="E395" s="18"/>
      <c r="F395" s="49"/>
      <c r="G395" s="19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27"/>
    </row>
    <row r="396" spans="1:18" ht="47.25" x14ac:dyDescent="0.25">
      <c r="A396" s="6" t="s">
        <v>29</v>
      </c>
      <c r="B396" s="23" t="s">
        <v>625</v>
      </c>
      <c r="C396" s="42" t="s">
        <v>24</v>
      </c>
      <c r="D396" s="18"/>
      <c r="E396" s="18"/>
      <c r="F396" s="49"/>
      <c r="G396" s="19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27"/>
    </row>
    <row r="397" spans="1:18" ht="47.25" x14ac:dyDescent="0.25">
      <c r="A397" s="6" t="s">
        <v>626</v>
      </c>
      <c r="B397" s="25" t="s">
        <v>28</v>
      </c>
      <c r="C397" s="42" t="s">
        <v>24</v>
      </c>
      <c r="D397" s="18"/>
      <c r="E397" s="18"/>
      <c r="F397" s="49"/>
      <c r="G397" s="19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27"/>
    </row>
    <row r="398" spans="1:18" ht="47.25" x14ac:dyDescent="0.25">
      <c r="A398" s="6" t="s">
        <v>627</v>
      </c>
      <c r="B398" s="25" t="s">
        <v>30</v>
      </c>
      <c r="C398" s="42" t="s">
        <v>24</v>
      </c>
      <c r="D398" s="18"/>
      <c r="E398" s="18"/>
      <c r="F398" s="49"/>
      <c r="G398" s="19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27"/>
    </row>
    <row r="399" spans="1:18" ht="47.25" x14ac:dyDescent="0.25">
      <c r="A399" s="6" t="s">
        <v>628</v>
      </c>
      <c r="B399" s="25" t="s">
        <v>32</v>
      </c>
      <c r="C399" s="42" t="s">
        <v>24</v>
      </c>
      <c r="D399" s="18"/>
      <c r="E399" s="18"/>
      <c r="F399" s="49"/>
      <c r="G399" s="19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27"/>
    </row>
    <row r="400" spans="1:18" x14ac:dyDescent="0.25">
      <c r="A400" s="6" t="s">
        <v>31</v>
      </c>
      <c r="B400" s="23" t="s">
        <v>629</v>
      </c>
      <c r="C400" s="42" t="s">
        <v>24</v>
      </c>
      <c r="D400" s="18"/>
      <c r="E400" s="18"/>
      <c r="F400" s="49"/>
      <c r="G400" s="19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27"/>
    </row>
    <row r="401" spans="1:18" ht="31.5" x14ac:dyDescent="0.25">
      <c r="A401" s="6" t="s">
        <v>33</v>
      </c>
      <c r="B401" s="50" t="s">
        <v>630</v>
      </c>
      <c r="C401" s="42" t="s">
        <v>24</v>
      </c>
      <c r="D401" s="160">
        <v>176241000</v>
      </c>
      <c r="E401" s="160">
        <v>188326000</v>
      </c>
      <c r="F401" s="161">
        <v>194600000</v>
      </c>
      <c r="G401" s="19">
        <v>210340000</v>
      </c>
      <c r="H401" s="18">
        <v>210340000</v>
      </c>
      <c r="I401" s="18">
        <v>220857000</v>
      </c>
      <c r="J401" s="18">
        <v>220857000</v>
      </c>
      <c r="K401" s="18">
        <f>K408</f>
        <v>309912000</v>
      </c>
      <c r="L401" s="18">
        <f>L408</f>
        <v>309912000</v>
      </c>
      <c r="M401" s="18">
        <f>M408</f>
        <v>243495000</v>
      </c>
      <c r="N401" s="18">
        <f>N408</f>
        <v>243495000</v>
      </c>
      <c r="O401" s="18">
        <v>354051000</v>
      </c>
      <c r="P401" s="18">
        <v>354051000</v>
      </c>
      <c r="Q401" s="69">
        <f>G401+I401+K401+M401+O401</f>
        <v>1338655000</v>
      </c>
      <c r="R401" s="194">
        <f>H401+J401+L401+N401+P401</f>
        <v>1338655000</v>
      </c>
    </row>
    <row r="402" spans="1:18" ht="31.5" x14ac:dyDescent="0.25">
      <c r="A402" s="6" t="s">
        <v>631</v>
      </c>
      <c r="B402" s="23" t="s">
        <v>632</v>
      </c>
      <c r="C402" s="42" t="s">
        <v>24</v>
      </c>
      <c r="D402" s="160"/>
      <c r="E402" s="160"/>
      <c r="F402" s="161"/>
      <c r="G402" s="19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27"/>
    </row>
    <row r="403" spans="1:18" ht="31.5" x14ac:dyDescent="0.25">
      <c r="A403" s="6" t="s">
        <v>633</v>
      </c>
      <c r="B403" s="25" t="s">
        <v>634</v>
      </c>
      <c r="C403" s="42" t="s">
        <v>24</v>
      </c>
      <c r="D403" s="160"/>
      <c r="E403" s="160"/>
      <c r="F403" s="161"/>
      <c r="G403" s="19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27"/>
    </row>
    <row r="404" spans="1:18" ht="47.25" x14ac:dyDescent="0.25">
      <c r="A404" s="6" t="s">
        <v>635</v>
      </c>
      <c r="B404" s="25" t="s">
        <v>28</v>
      </c>
      <c r="C404" s="42" t="s">
        <v>24</v>
      </c>
      <c r="D404" s="160"/>
      <c r="E404" s="160"/>
      <c r="F404" s="161"/>
      <c r="G404" s="19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27"/>
    </row>
    <row r="405" spans="1:18" ht="47.25" x14ac:dyDescent="0.25">
      <c r="A405" s="6" t="s">
        <v>636</v>
      </c>
      <c r="B405" s="25" t="s">
        <v>30</v>
      </c>
      <c r="C405" s="42" t="s">
        <v>24</v>
      </c>
      <c r="D405" s="160"/>
      <c r="E405" s="160"/>
      <c r="F405" s="161"/>
      <c r="G405" s="19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27"/>
    </row>
    <row r="406" spans="1:18" ht="47.25" x14ac:dyDescent="0.25">
      <c r="A406" s="6" t="s">
        <v>637</v>
      </c>
      <c r="B406" s="25" t="s">
        <v>32</v>
      </c>
      <c r="C406" s="42" t="s">
        <v>24</v>
      </c>
      <c r="D406" s="160"/>
      <c r="E406" s="160"/>
      <c r="F406" s="161"/>
      <c r="G406" s="19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27"/>
    </row>
    <row r="407" spans="1:18" ht="31.5" x14ac:dyDescent="0.25">
      <c r="A407" s="6" t="s">
        <v>638</v>
      </c>
      <c r="B407" s="25" t="s">
        <v>412</v>
      </c>
      <c r="C407" s="42" t="s">
        <v>24</v>
      </c>
      <c r="D407" s="160"/>
      <c r="E407" s="160"/>
      <c r="F407" s="161"/>
      <c r="G407" s="19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27"/>
    </row>
    <row r="408" spans="1:18" ht="31.5" x14ac:dyDescent="0.25">
      <c r="A408" s="6" t="s">
        <v>639</v>
      </c>
      <c r="B408" s="25" t="s">
        <v>415</v>
      </c>
      <c r="C408" s="42" t="s">
        <v>24</v>
      </c>
      <c r="D408" s="160">
        <v>176241000</v>
      </c>
      <c r="E408" s="160">
        <v>188326000</v>
      </c>
      <c r="F408" s="161">
        <v>194600000</v>
      </c>
      <c r="G408" s="19">
        <v>210340000</v>
      </c>
      <c r="H408" s="18">
        <v>210340000</v>
      </c>
      <c r="I408" s="18">
        <v>220857000</v>
      </c>
      <c r="J408" s="18">
        <v>220857000</v>
      </c>
      <c r="K408" s="18">
        <v>309912000</v>
      </c>
      <c r="L408" s="18">
        <v>309912000</v>
      </c>
      <c r="M408" s="18">
        <v>243495000</v>
      </c>
      <c r="N408" s="18">
        <v>243495000</v>
      </c>
      <c r="O408" s="18">
        <v>354051000</v>
      </c>
      <c r="P408" s="18">
        <v>354051000</v>
      </c>
      <c r="Q408" s="69">
        <f>G408+I408+K408+M408+O408</f>
        <v>1338655000</v>
      </c>
      <c r="R408" s="194">
        <f>H408+J408+L408+N408+P408</f>
        <v>1338655000</v>
      </c>
    </row>
    <row r="409" spans="1:18" ht="31.5" x14ac:dyDescent="0.25">
      <c r="A409" s="6" t="s">
        <v>640</v>
      </c>
      <c r="B409" s="25" t="s">
        <v>418</v>
      </c>
      <c r="C409" s="42" t="s">
        <v>24</v>
      </c>
      <c r="D409" s="101"/>
      <c r="E409" s="101"/>
      <c r="F409" s="190"/>
      <c r="G409" s="195"/>
      <c r="H409" s="174"/>
      <c r="I409" s="174"/>
      <c r="J409" s="173"/>
      <c r="K409" s="174"/>
      <c r="L409" s="173"/>
      <c r="M409" s="173"/>
      <c r="N409" s="173"/>
      <c r="O409" s="173"/>
      <c r="P409" s="173"/>
      <c r="Q409" s="174"/>
      <c r="R409" s="197"/>
    </row>
    <row r="410" spans="1:18" ht="31.5" x14ac:dyDescent="0.25">
      <c r="A410" s="6" t="s">
        <v>641</v>
      </c>
      <c r="B410" s="25" t="s">
        <v>424</v>
      </c>
      <c r="C410" s="42" t="s">
        <v>24</v>
      </c>
      <c r="D410" s="101"/>
      <c r="E410" s="101"/>
      <c r="F410" s="190"/>
      <c r="G410" s="195"/>
      <c r="H410" s="174"/>
      <c r="I410" s="174"/>
      <c r="J410" s="173"/>
      <c r="K410" s="174"/>
      <c r="L410" s="173"/>
      <c r="M410" s="173"/>
      <c r="N410" s="173"/>
      <c r="O410" s="173"/>
      <c r="P410" s="173"/>
      <c r="Q410" s="174"/>
      <c r="R410" s="197"/>
    </row>
    <row r="411" spans="1:18" x14ac:dyDescent="0.25">
      <c r="A411" s="6" t="s">
        <v>642</v>
      </c>
      <c r="B411" s="25" t="s">
        <v>427</v>
      </c>
      <c r="C411" s="42" t="s">
        <v>24</v>
      </c>
      <c r="D411" s="101"/>
      <c r="E411" s="101"/>
      <c r="F411" s="190"/>
      <c r="G411" s="195"/>
      <c r="H411" s="174"/>
      <c r="I411" s="174"/>
      <c r="J411" s="173"/>
      <c r="K411" s="174"/>
      <c r="L411" s="173"/>
      <c r="M411" s="173"/>
      <c r="N411" s="173"/>
      <c r="O411" s="173"/>
      <c r="P411" s="173"/>
      <c r="Q411" s="174"/>
      <c r="R411" s="197"/>
    </row>
    <row r="412" spans="1:18" ht="47.25" x14ac:dyDescent="0.25">
      <c r="A412" s="6" t="s">
        <v>643</v>
      </c>
      <c r="B412" s="25" t="s">
        <v>430</v>
      </c>
      <c r="C412" s="42" t="s">
        <v>24</v>
      </c>
      <c r="D412" s="101"/>
      <c r="E412" s="101"/>
      <c r="F412" s="190"/>
      <c r="G412" s="195"/>
      <c r="H412" s="174"/>
      <c r="I412" s="174"/>
      <c r="J412" s="173"/>
      <c r="K412" s="174"/>
      <c r="L412" s="173"/>
      <c r="M412" s="173"/>
      <c r="N412" s="173"/>
      <c r="O412" s="173"/>
      <c r="P412" s="173"/>
      <c r="Q412" s="174"/>
      <c r="R412" s="197"/>
    </row>
    <row r="413" spans="1:18" ht="31.5" x14ac:dyDescent="0.25">
      <c r="A413" s="6" t="s">
        <v>644</v>
      </c>
      <c r="B413" s="26" t="s">
        <v>48</v>
      </c>
      <c r="C413" s="42" t="s">
        <v>24</v>
      </c>
      <c r="D413" s="101"/>
      <c r="E413" s="101"/>
      <c r="F413" s="190"/>
      <c r="G413" s="195"/>
      <c r="H413" s="174"/>
      <c r="I413" s="174"/>
      <c r="J413" s="173"/>
      <c r="K413" s="174"/>
      <c r="L413" s="173"/>
      <c r="M413" s="173"/>
      <c r="N413" s="173"/>
      <c r="O413" s="173"/>
      <c r="P413" s="173"/>
      <c r="Q413" s="174"/>
      <c r="R413" s="197"/>
    </row>
    <row r="414" spans="1:18" x14ac:dyDescent="0.25">
      <c r="A414" s="6" t="s">
        <v>645</v>
      </c>
      <c r="B414" s="100" t="s">
        <v>50</v>
      </c>
      <c r="C414" s="42" t="s">
        <v>24</v>
      </c>
      <c r="D414" s="101"/>
      <c r="E414" s="101"/>
      <c r="F414" s="190"/>
      <c r="G414" s="195"/>
      <c r="H414" s="174"/>
      <c r="I414" s="174"/>
      <c r="J414" s="173"/>
      <c r="K414" s="174"/>
      <c r="L414" s="173"/>
      <c r="M414" s="173"/>
      <c r="N414" s="173"/>
      <c r="O414" s="173"/>
      <c r="P414" s="173"/>
      <c r="Q414" s="174"/>
      <c r="R414" s="197"/>
    </row>
    <row r="415" spans="1:18" x14ac:dyDescent="0.25">
      <c r="A415" s="6" t="s">
        <v>646</v>
      </c>
      <c r="B415" s="23" t="s">
        <v>647</v>
      </c>
      <c r="C415" s="42" t="s">
        <v>24</v>
      </c>
      <c r="D415" s="101"/>
      <c r="E415" s="101"/>
      <c r="F415" s="190"/>
      <c r="G415" s="195"/>
      <c r="H415" s="174"/>
      <c r="I415" s="174"/>
      <c r="J415" s="173"/>
      <c r="K415" s="174"/>
      <c r="L415" s="173"/>
      <c r="M415" s="173"/>
      <c r="N415" s="173"/>
      <c r="O415" s="173"/>
      <c r="P415" s="173"/>
      <c r="Q415" s="174"/>
      <c r="R415" s="197"/>
    </row>
    <row r="416" spans="1:18" ht="31.5" x14ac:dyDescent="0.25">
      <c r="A416" s="6" t="s">
        <v>648</v>
      </c>
      <c r="B416" s="23" t="s">
        <v>649</v>
      </c>
      <c r="C416" s="42" t="s">
        <v>24</v>
      </c>
      <c r="D416" s="101"/>
      <c r="E416" s="101"/>
      <c r="F416" s="190"/>
      <c r="G416" s="195"/>
      <c r="H416" s="174"/>
      <c r="I416" s="174"/>
      <c r="J416" s="173"/>
      <c r="K416" s="174"/>
      <c r="L416" s="173"/>
      <c r="M416" s="173"/>
      <c r="N416" s="173"/>
      <c r="O416" s="173"/>
      <c r="P416" s="173"/>
      <c r="Q416" s="174"/>
      <c r="R416" s="197"/>
    </row>
    <row r="417" spans="1:18" ht="31.5" x14ac:dyDescent="0.25">
      <c r="A417" s="6" t="s">
        <v>650</v>
      </c>
      <c r="B417" s="25" t="s">
        <v>634</v>
      </c>
      <c r="C417" s="42" t="s">
        <v>24</v>
      </c>
      <c r="D417" s="101"/>
      <c r="E417" s="101"/>
      <c r="F417" s="190"/>
      <c r="G417" s="195"/>
      <c r="H417" s="174"/>
      <c r="I417" s="174"/>
      <c r="J417" s="173"/>
      <c r="K417" s="174"/>
      <c r="L417" s="173"/>
      <c r="M417" s="173"/>
      <c r="N417" s="173"/>
      <c r="O417" s="173"/>
      <c r="P417" s="173"/>
      <c r="Q417" s="174"/>
      <c r="R417" s="197"/>
    </row>
    <row r="418" spans="1:18" ht="47.25" x14ac:dyDescent="0.25">
      <c r="A418" s="6" t="s">
        <v>651</v>
      </c>
      <c r="B418" s="25" t="s">
        <v>28</v>
      </c>
      <c r="C418" s="42" t="s">
        <v>24</v>
      </c>
      <c r="D418" s="101"/>
      <c r="E418" s="101"/>
      <c r="F418" s="190"/>
      <c r="G418" s="195"/>
      <c r="H418" s="174"/>
      <c r="I418" s="174"/>
      <c r="J418" s="173"/>
      <c r="K418" s="174"/>
      <c r="L418" s="173"/>
      <c r="M418" s="173"/>
      <c r="N418" s="173"/>
      <c r="O418" s="173"/>
      <c r="P418" s="173"/>
      <c r="Q418" s="174"/>
      <c r="R418" s="197"/>
    </row>
    <row r="419" spans="1:18" ht="47.25" x14ac:dyDescent="0.25">
      <c r="A419" s="6" t="s">
        <v>652</v>
      </c>
      <c r="B419" s="25" t="s">
        <v>30</v>
      </c>
      <c r="C419" s="42" t="s">
        <v>24</v>
      </c>
      <c r="D419" s="101"/>
      <c r="E419" s="101"/>
      <c r="F419" s="190"/>
      <c r="G419" s="195"/>
      <c r="H419" s="174"/>
      <c r="I419" s="174"/>
      <c r="J419" s="173"/>
      <c r="K419" s="174"/>
      <c r="L419" s="173"/>
      <c r="M419" s="173"/>
      <c r="N419" s="173"/>
      <c r="O419" s="173"/>
      <c r="P419" s="173"/>
      <c r="Q419" s="174"/>
      <c r="R419" s="197"/>
    </row>
    <row r="420" spans="1:18" ht="47.25" x14ac:dyDescent="0.25">
      <c r="A420" s="6" t="s">
        <v>653</v>
      </c>
      <c r="B420" s="25" t="s">
        <v>32</v>
      </c>
      <c r="C420" s="42" t="s">
        <v>24</v>
      </c>
      <c r="D420" s="101"/>
      <c r="E420" s="101"/>
      <c r="F420" s="190"/>
      <c r="G420" s="195"/>
      <c r="H420" s="174"/>
      <c r="I420" s="174"/>
      <c r="J420" s="173"/>
      <c r="K420" s="174"/>
      <c r="L420" s="173"/>
      <c r="M420" s="173"/>
      <c r="N420" s="173"/>
      <c r="O420" s="173"/>
      <c r="P420" s="173"/>
      <c r="Q420" s="174"/>
      <c r="R420" s="197"/>
    </row>
    <row r="421" spans="1:18" ht="31.5" x14ac:dyDescent="0.25">
      <c r="A421" s="6" t="s">
        <v>654</v>
      </c>
      <c r="B421" s="25" t="s">
        <v>412</v>
      </c>
      <c r="C421" s="42" t="s">
        <v>24</v>
      </c>
      <c r="D421" s="101"/>
      <c r="E421" s="101"/>
      <c r="F421" s="190"/>
      <c r="G421" s="195"/>
      <c r="H421" s="174"/>
      <c r="I421" s="174"/>
      <c r="J421" s="173"/>
      <c r="K421" s="174"/>
      <c r="L421" s="173"/>
      <c r="M421" s="173"/>
      <c r="N421" s="173"/>
      <c r="O421" s="173"/>
      <c r="P421" s="173"/>
      <c r="Q421" s="174"/>
      <c r="R421" s="197"/>
    </row>
    <row r="422" spans="1:18" ht="31.5" x14ac:dyDescent="0.25">
      <c r="A422" s="6" t="s">
        <v>655</v>
      </c>
      <c r="B422" s="25" t="s">
        <v>415</v>
      </c>
      <c r="C422" s="42" t="s">
        <v>24</v>
      </c>
      <c r="D422" s="101"/>
      <c r="E422" s="101"/>
      <c r="F422" s="190"/>
      <c r="G422" s="195"/>
      <c r="H422" s="174"/>
      <c r="I422" s="174"/>
      <c r="J422" s="173"/>
      <c r="K422" s="174"/>
      <c r="L422" s="173"/>
      <c r="M422" s="173"/>
      <c r="N422" s="173"/>
      <c r="O422" s="173"/>
      <c r="P422" s="173"/>
      <c r="Q422" s="174"/>
      <c r="R422" s="197"/>
    </row>
    <row r="423" spans="1:18" ht="31.5" x14ac:dyDescent="0.25">
      <c r="A423" s="6" t="s">
        <v>656</v>
      </c>
      <c r="B423" s="25" t="s">
        <v>418</v>
      </c>
      <c r="C423" s="42" t="s">
        <v>24</v>
      </c>
      <c r="D423" s="101"/>
      <c r="E423" s="101"/>
      <c r="F423" s="190"/>
      <c r="G423" s="195"/>
      <c r="H423" s="174"/>
      <c r="I423" s="174"/>
      <c r="J423" s="173"/>
      <c r="K423" s="174"/>
      <c r="L423" s="173"/>
      <c r="M423" s="173"/>
      <c r="N423" s="173"/>
      <c r="O423" s="173"/>
      <c r="P423" s="173"/>
      <c r="Q423" s="174"/>
      <c r="R423" s="197"/>
    </row>
    <row r="424" spans="1:18" ht="31.5" x14ac:dyDescent="0.25">
      <c r="A424" s="6" t="s">
        <v>657</v>
      </c>
      <c r="B424" s="25" t="s">
        <v>424</v>
      </c>
      <c r="C424" s="42" t="s">
        <v>24</v>
      </c>
      <c r="D424" s="101"/>
      <c r="E424" s="101"/>
      <c r="F424" s="190"/>
      <c r="G424" s="195"/>
      <c r="H424" s="174"/>
      <c r="I424" s="174"/>
      <c r="J424" s="173"/>
      <c r="K424" s="174"/>
      <c r="L424" s="173"/>
      <c r="M424" s="173"/>
      <c r="N424" s="173"/>
      <c r="O424" s="173"/>
      <c r="P424" s="173"/>
      <c r="Q424" s="174"/>
      <c r="R424" s="197"/>
    </row>
    <row r="425" spans="1:18" x14ac:dyDescent="0.25">
      <c r="A425" s="6" t="s">
        <v>658</v>
      </c>
      <c r="B425" s="25" t="s">
        <v>427</v>
      </c>
      <c r="C425" s="42" t="s">
        <v>24</v>
      </c>
      <c r="D425" s="101"/>
      <c r="E425" s="101"/>
      <c r="F425" s="190"/>
      <c r="G425" s="195"/>
      <c r="H425" s="174"/>
      <c r="I425" s="174"/>
      <c r="J425" s="173"/>
      <c r="K425" s="174"/>
      <c r="L425" s="173"/>
      <c r="M425" s="173"/>
      <c r="N425" s="173"/>
      <c r="O425" s="173"/>
      <c r="P425" s="173"/>
      <c r="Q425" s="174"/>
      <c r="R425" s="197"/>
    </row>
    <row r="426" spans="1:18" ht="47.25" x14ac:dyDescent="0.25">
      <c r="A426" s="6" t="s">
        <v>659</v>
      </c>
      <c r="B426" s="25" t="s">
        <v>430</v>
      </c>
      <c r="C426" s="42" t="s">
        <v>24</v>
      </c>
      <c r="D426" s="101"/>
      <c r="E426" s="101"/>
      <c r="F426" s="190"/>
      <c r="G426" s="195"/>
      <c r="H426" s="174"/>
      <c r="I426" s="174"/>
      <c r="J426" s="173"/>
      <c r="K426" s="174"/>
      <c r="L426" s="173"/>
      <c r="M426" s="173"/>
      <c r="N426" s="173"/>
      <c r="O426" s="173"/>
      <c r="P426" s="173"/>
      <c r="Q426" s="174"/>
      <c r="R426" s="197"/>
    </row>
    <row r="427" spans="1:18" x14ac:dyDescent="0.25">
      <c r="A427" s="6" t="s">
        <v>660</v>
      </c>
      <c r="B427" s="100" t="s">
        <v>48</v>
      </c>
      <c r="C427" s="42" t="s">
        <v>24</v>
      </c>
      <c r="D427" s="101"/>
      <c r="E427" s="101"/>
      <c r="F427" s="190"/>
      <c r="G427" s="195"/>
      <c r="H427" s="174"/>
      <c r="I427" s="174"/>
      <c r="J427" s="173"/>
      <c r="K427" s="174"/>
      <c r="L427" s="173"/>
      <c r="M427" s="173"/>
      <c r="N427" s="173"/>
      <c r="O427" s="173"/>
      <c r="P427" s="173"/>
      <c r="Q427" s="174"/>
      <c r="R427" s="197"/>
    </row>
    <row r="428" spans="1:18" x14ac:dyDescent="0.25">
      <c r="A428" s="6" t="s">
        <v>661</v>
      </c>
      <c r="B428" s="100" t="s">
        <v>50</v>
      </c>
      <c r="C428" s="42" t="s">
        <v>24</v>
      </c>
      <c r="D428" s="101"/>
      <c r="E428" s="101"/>
      <c r="F428" s="190"/>
      <c r="G428" s="195"/>
      <c r="H428" s="174"/>
      <c r="I428" s="174"/>
      <c r="J428" s="173"/>
      <c r="K428" s="174"/>
      <c r="L428" s="173"/>
      <c r="M428" s="173"/>
      <c r="N428" s="173"/>
      <c r="O428" s="173"/>
      <c r="P428" s="173"/>
      <c r="Q428" s="174"/>
      <c r="R428" s="197"/>
    </row>
    <row r="429" spans="1:18" x14ac:dyDescent="0.25">
      <c r="A429" s="6" t="s">
        <v>35</v>
      </c>
      <c r="B429" s="50" t="s">
        <v>662</v>
      </c>
      <c r="C429" s="42" t="s">
        <v>24</v>
      </c>
      <c r="D429" s="102"/>
      <c r="E429" s="102"/>
      <c r="F429" s="191"/>
      <c r="G429" s="198"/>
      <c r="H429" s="175"/>
      <c r="I429" s="175"/>
      <c r="J429" s="176"/>
      <c r="K429" s="175"/>
      <c r="L429" s="176"/>
      <c r="M429" s="176"/>
      <c r="N429" s="176"/>
      <c r="O429" s="176"/>
      <c r="P429" s="176"/>
      <c r="Q429" s="175"/>
      <c r="R429" s="197"/>
    </row>
    <row r="430" spans="1:18" ht="31.5" x14ac:dyDescent="0.25">
      <c r="A430" s="6" t="s">
        <v>37</v>
      </c>
      <c r="B430" s="50" t="s">
        <v>663</v>
      </c>
      <c r="C430" s="42" t="s">
        <v>24</v>
      </c>
      <c r="D430" s="99"/>
      <c r="E430" s="99"/>
      <c r="F430" s="192"/>
      <c r="G430" s="195"/>
      <c r="H430" s="173"/>
      <c r="I430" s="173"/>
      <c r="J430" s="173"/>
      <c r="K430" s="173"/>
      <c r="L430" s="173"/>
      <c r="M430" s="173"/>
      <c r="N430" s="173"/>
      <c r="O430" s="173"/>
      <c r="P430" s="173"/>
      <c r="Q430" s="173"/>
      <c r="R430" s="196"/>
    </row>
    <row r="431" spans="1:18" x14ac:dyDescent="0.25">
      <c r="A431" s="6" t="s">
        <v>664</v>
      </c>
      <c r="B431" s="23" t="s">
        <v>665</v>
      </c>
      <c r="C431" s="42" t="s">
        <v>24</v>
      </c>
      <c r="D431" s="99"/>
      <c r="E431" s="99"/>
      <c r="F431" s="192"/>
      <c r="G431" s="195"/>
      <c r="H431" s="173"/>
      <c r="I431" s="173"/>
      <c r="J431" s="173"/>
      <c r="K431" s="173"/>
      <c r="L431" s="173"/>
      <c r="M431" s="173"/>
      <c r="N431" s="173"/>
      <c r="O431" s="173"/>
      <c r="P431" s="173"/>
      <c r="Q431" s="173"/>
      <c r="R431" s="196"/>
    </row>
    <row r="432" spans="1:18" x14ac:dyDescent="0.25">
      <c r="A432" s="6" t="s">
        <v>666</v>
      </c>
      <c r="B432" s="23" t="s">
        <v>667</v>
      </c>
      <c r="C432" s="42" t="s">
        <v>24</v>
      </c>
      <c r="D432" s="99"/>
      <c r="E432" s="99"/>
      <c r="F432" s="192"/>
      <c r="G432" s="195"/>
      <c r="H432" s="173"/>
      <c r="I432" s="173"/>
      <c r="J432" s="173"/>
      <c r="K432" s="173"/>
      <c r="L432" s="173"/>
      <c r="M432" s="173"/>
      <c r="N432" s="173"/>
      <c r="O432" s="173"/>
      <c r="P432" s="173"/>
      <c r="Q432" s="173"/>
      <c r="R432" s="196"/>
    </row>
    <row r="433" spans="1:18" x14ac:dyDescent="0.25">
      <c r="A433" s="6" t="s">
        <v>53</v>
      </c>
      <c r="B433" s="159" t="s">
        <v>668</v>
      </c>
      <c r="C433" s="42" t="s">
        <v>24</v>
      </c>
      <c r="D433" s="160">
        <v>350000</v>
      </c>
      <c r="E433" s="160">
        <v>1999000</v>
      </c>
      <c r="F433" s="161">
        <v>7794000</v>
      </c>
      <c r="G433" s="19">
        <f>G434+G443</f>
        <v>2742000</v>
      </c>
      <c r="H433" s="18">
        <f>H434+H443</f>
        <v>8717000</v>
      </c>
      <c r="I433" s="18"/>
      <c r="J433" s="18"/>
      <c r="K433" s="18"/>
      <c r="L433" s="18">
        <f>L434</f>
        <v>44450</v>
      </c>
      <c r="M433" s="18">
        <f>M434</f>
        <v>33098999.999999996</v>
      </c>
      <c r="N433" s="18">
        <f>N434</f>
        <v>33301700</v>
      </c>
      <c r="O433" s="18"/>
      <c r="P433" s="18">
        <f>P434</f>
        <v>123008233</v>
      </c>
      <c r="Q433" s="69">
        <f>G433+I433+K433+M433+O433</f>
        <v>35841000</v>
      </c>
      <c r="R433" s="194">
        <f t="shared" ref="R433:R434" si="8">H433+J433+L433+N433+P433</f>
        <v>165071383</v>
      </c>
    </row>
    <row r="434" spans="1:18" x14ac:dyDescent="0.25">
      <c r="A434" s="6" t="s">
        <v>55</v>
      </c>
      <c r="B434" s="50" t="s">
        <v>669</v>
      </c>
      <c r="C434" s="42" t="s">
        <v>24</v>
      </c>
      <c r="D434" s="160">
        <v>350000</v>
      </c>
      <c r="E434" s="160">
        <v>1999000</v>
      </c>
      <c r="F434" s="161"/>
      <c r="G434" s="19"/>
      <c r="H434" s="18">
        <v>5975000</v>
      </c>
      <c r="I434" s="173"/>
      <c r="J434" s="173"/>
      <c r="K434" s="173"/>
      <c r="L434" s="18">
        <v>44450</v>
      </c>
      <c r="M434" s="18">
        <f>33.099*1000000</f>
        <v>33098999.999999996</v>
      </c>
      <c r="N434" s="18">
        <v>33301700</v>
      </c>
      <c r="O434" s="18"/>
      <c r="P434" s="18">
        <v>123008233</v>
      </c>
      <c r="Q434" s="69">
        <f>G434+I434+K434+M434+O434</f>
        <v>33098999.999999996</v>
      </c>
      <c r="R434" s="194">
        <f t="shared" si="8"/>
        <v>162329383</v>
      </c>
    </row>
    <row r="435" spans="1:18" x14ac:dyDescent="0.25">
      <c r="A435" s="6" t="s">
        <v>59</v>
      </c>
      <c r="B435" s="50" t="s">
        <v>670</v>
      </c>
      <c r="C435" s="42" t="s">
        <v>24</v>
      </c>
      <c r="D435" s="103"/>
      <c r="E435" s="103"/>
      <c r="F435" s="193"/>
      <c r="G435" s="199"/>
      <c r="H435" s="177"/>
      <c r="I435" s="177"/>
      <c r="J435" s="177"/>
      <c r="K435" s="177"/>
      <c r="L435" s="177"/>
      <c r="M435" s="177"/>
      <c r="N435" s="177"/>
      <c r="O435" s="177"/>
      <c r="P435" s="177"/>
      <c r="Q435" s="18"/>
      <c r="R435" s="200"/>
    </row>
    <row r="436" spans="1:18" x14ac:dyDescent="0.25">
      <c r="A436" s="6" t="s">
        <v>60</v>
      </c>
      <c r="B436" s="50" t="s">
        <v>671</v>
      </c>
      <c r="C436" s="42" t="s">
        <v>24</v>
      </c>
      <c r="D436" s="98"/>
      <c r="E436" s="98"/>
      <c r="F436" s="189"/>
      <c r="G436" s="195"/>
      <c r="H436" s="173"/>
      <c r="I436" s="173"/>
      <c r="J436" s="173"/>
      <c r="K436" s="173"/>
      <c r="L436" s="173"/>
      <c r="M436" s="173"/>
      <c r="N436" s="173"/>
      <c r="O436" s="173"/>
      <c r="P436" s="173"/>
      <c r="Q436" s="18"/>
      <c r="R436" s="196"/>
    </row>
    <row r="437" spans="1:18" x14ac:dyDescent="0.25">
      <c r="A437" s="6" t="s">
        <v>61</v>
      </c>
      <c r="B437" s="50" t="s">
        <v>672</v>
      </c>
      <c r="C437" s="42" t="s">
        <v>24</v>
      </c>
      <c r="D437" s="98"/>
      <c r="E437" s="98"/>
      <c r="F437" s="189"/>
      <c r="G437" s="195"/>
      <c r="H437" s="173"/>
      <c r="I437" s="173"/>
      <c r="J437" s="173"/>
      <c r="K437" s="173"/>
      <c r="L437" s="173"/>
      <c r="M437" s="173"/>
      <c r="N437" s="173"/>
      <c r="O437" s="173"/>
      <c r="P437" s="173"/>
      <c r="Q437" s="18"/>
      <c r="R437" s="196"/>
    </row>
    <row r="438" spans="1:18" x14ac:dyDescent="0.25">
      <c r="A438" s="6" t="s">
        <v>62</v>
      </c>
      <c r="B438" s="50" t="s">
        <v>673</v>
      </c>
      <c r="C438" s="42" t="s">
        <v>24</v>
      </c>
      <c r="D438" s="98"/>
      <c r="E438" s="98"/>
      <c r="F438" s="189"/>
      <c r="G438" s="195"/>
      <c r="H438" s="173"/>
      <c r="I438" s="173"/>
      <c r="J438" s="173"/>
      <c r="K438" s="173"/>
      <c r="L438" s="173"/>
      <c r="M438" s="173"/>
      <c r="N438" s="173"/>
      <c r="O438" s="173"/>
      <c r="P438" s="173"/>
      <c r="Q438" s="18"/>
      <c r="R438" s="196"/>
    </row>
    <row r="439" spans="1:18" x14ac:dyDescent="0.25">
      <c r="A439" s="6" t="s">
        <v>102</v>
      </c>
      <c r="B439" s="23" t="s">
        <v>311</v>
      </c>
      <c r="C439" s="42" t="s">
        <v>24</v>
      </c>
      <c r="D439" s="98"/>
      <c r="E439" s="98"/>
      <c r="F439" s="189"/>
      <c r="G439" s="195"/>
      <c r="H439" s="173"/>
      <c r="I439" s="173"/>
      <c r="J439" s="173"/>
      <c r="K439" s="173"/>
      <c r="L439" s="173"/>
      <c r="M439" s="173"/>
      <c r="N439" s="173"/>
      <c r="O439" s="173"/>
      <c r="P439" s="173"/>
      <c r="Q439" s="18"/>
      <c r="R439" s="196"/>
    </row>
    <row r="440" spans="1:18" ht="47.25" x14ac:dyDescent="0.25">
      <c r="A440" s="6" t="s">
        <v>674</v>
      </c>
      <c r="B440" s="25" t="s">
        <v>675</v>
      </c>
      <c r="C440" s="42" t="s">
        <v>24</v>
      </c>
      <c r="D440" s="98"/>
      <c r="E440" s="98"/>
      <c r="F440" s="189"/>
      <c r="G440" s="195"/>
      <c r="H440" s="173"/>
      <c r="I440" s="173"/>
      <c r="J440" s="173"/>
      <c r="K440" s="173"/>
      <c r="L440" s="173"/>
      <c r="M440" s="173"/>
      <c r="N440" s="173"/>
      <c r="O440" s="173"/>
      <c r="P440" s="173"/>
      <c r="Q440" s="18"/>
      <c r="R440" s="196"/>
    </row>
    <row r="441" spans="1:18" ht="31.5" x14ac:dyDescent="0.25">
      <c r="A441" s="6" t="s">
        <v>104</v>
      </c>
      <c r="B441" s="23" t="s">
        <v>313</v>
      </c>
      <c r="C441" s="42" t="s">
        <v>24</v>
      </c>
      <c r="D441" s="98"/>
      <c r="E441" s="98"/>
      <c r="F441" s="189"/>
      <c r="G441" s="195"/>
      <c r="H441" s="173"/>
      <c r="I441" s="173"/>
      <c r="J441" s="173"/>
      <c r="K441" s="173"/>
      <c r="L441" s="173"/>
      <c r="M441" s="173"/>
      <c r="N441" s="173"/>
      <c r="O441" s="173"/>
      <c r="P441" s="173"/>
      <c r="Q441" s="18"/>
      <c r="R441" s="196"/>
    </row>
    <row r="442" spans="1:18" ht="47.25" x14ac:dyDescent="0.25">
      <c r="A442" s="6" t="s">
        <v>676</v>
      </c>
      <c r="B442" s="25" t="s">
        <v>677</v>
      </c>
      <c r="C442" s="42" t="s">
        <v>24</v>
      </c>
      <c r="D442" s="98"/>
      <c r="E442" s="98"/>
      <c r="F442" s="189"/>
      <c r="G442" s="195"/>
      <c r="H442" s="173"/>
      <c r="I442" s="173"/>
      <c r="J442" s="173"/>
      <c r="K442" s="173"/>
      <c r="L442" s="173"/>
      <c r="M442" s="173"/>
      <c r="N442" s="173"/>
      <c r="O442" s="173"/>
      <c r="P442" s="173"/>
      <c r="Q442" s="18"/>
      <c r="R442" s="196"/>
    </row>
    <row r="443" spans="1:18" x14ac:dyDescent="0.25">
      <c r="A443" s="6" t="s">
        <v>63</v>
      </c>
      <c r="B443" s="50" t="s">
        <v>678</v>
      </c>
      <c r="C443" s="42" t="s">
        <v>24</v>
      </c>
      <c r="D443" s="161"/>
      <c r="E443" s="160"/>
      <c r="F443" s="161">
        <v>7794000</v>
      </c>
      <c r="G443" s="19">
        <v>2742000</v>
      </c>
      <c r="H443" s="18">
        <f>G443</f>
        <v>2742000</v>
      </c>
      <c r="I443" s="18"/>
      <c r="J443" s="173"/>
      <c r="K443" s="18"/>
      <c r="L443" s="173"/>
      <c r="M443" s="18"/>
      <c r="N443" s="173"/>
      <c r="O443" s="18"/>
      <c r="P443" s="173"/>
      <c r="Q443" s="69">
        <f>G443+I443+K443+M443+O443</f>
        <v>2742000</v>
      </c>
      <c r="R443" s="194">
        <f>H443+J443+L443+N443+P443</f>
        <v>2742000</v>
      </c>
    </row>
    <row r="444" spans="1:18" ht="16.5" thickBot="1" x14ac:dyDescent="0.3">
      <c r="A444" s="60" t="s">
        <v>64</v>
      </c>
      <c r="B444" s="104" t="s">
        <v>679</v>
      </c>
      <c r="C444" s="67" t="s">
        <v>24</v>
      </c>
      <c r="D444" s="105"/>
      <c r="E444" s="30"/>
      <c r="F444" s="30"/>
      <c r="G444" s="201"/>
      <c r="H444" s="178"/>
      <c r="I444" s="178"/>
      <c r="J444" s="178"/>
      <c r="K444" s="178"/>
      <c r="L444" s="178"/>
      <c r="M444" s="178"/>
      <c r="N444" s="178"/>
      <c r="O444" s="178"/>
      <c r="P444" s="178"/>
      <c r="Q444" s="178"/>
      <c r="R444" s="202"/>
    </row>
    <row r="445" spans="1:18" x14ac:dyDescent="0.25">
      <c r="A445" s="35" t="s">
        <v>122</v>
      </c>
      <c r="B445" s="54" t="s">
        <v>115</v>
      </c>
      <c r="C445" s="106" t="s">
        <v>230</v>
      </c>
      <c r="D445" s="107"/>
      <c r="E445" s="108"/>
      <c r="F445" s="109"/>
      <c r="G445" s="179"/>
      <c r="H445" s="179"/>
      <c r="I445" s="179"/>
      <c r="J445" s="179"/>
      <c r="K445" s="179"/>
      <c r="L445" s="179"/>
      <c r="M445" s="179"/>
      <c r="N445" s="179"/>
      <c r="O445" s="179"/>
      <c r="P445" s="179"/>
      <c r="Q445" s="179"/>
      <c r="R445" s="180"/>
    </row>
    <row r="446" spans="1:18" ht="78.75" x14ac:dyDescent="0.25">
      <c r="A446" s="110" t="s">
        <v>680</v>
      </c>
      <c r="B446" s="50" t="s">
        <v>681</v>
      </c>
      <c r="C446" s="67" t="s">
        <v>24</v>
      </c>
      <c r="D446" s="76"/>
      <c r="E446" s="111"/>
      <c r="F446" s="112"/>
      <c r="G446" s="181"/>
      <c r="H446" s="181"/>
      <c r="I446" s="181"/>
      <c r="J446" s="181"/>
      <c r="K446" s="181"/>
      <c r="L446" s="181"/>
      <c r="M446" s="181"/>
      <c r="N446" s="181"/>
      <c r="O446" s="181"/>
      <c r="P446" s="181"/>
      <c r="Q446" s="181"/>
      <c r="R446" s="182"/>
    </row>
    <row r="447" spans="1:18" ht="31.5" x14ac:dyDescent="0.25">
      <c r="A447" s="110" t="s">
        <v>125</v>
      </c>
      <c r="B447" s="23" t="s">
        <v>682</v>
      </c>
      <c r="C447" s="67" t="s">
        <v>24</v>
      </c>
      <c r="D447" s="76"/>
      <c r="E447" s="111"/>
      <c r="F447" s="112"/>
      <c r="G447" s="181"/>
      <c r="H447" s="181"/>
      <c r="I447" s="181"/>
      <c r="J447" s="181"/>
      <c r="K447" s="181"/>
      <c r="L447" s="181"/>
      <c r="M447" s="181"/>
      <c r="N447" s="181"/>
      <c r="O447" s="181"/>
      <c r="P447" s="181"/>
      <c r="Q447" s="181"/>
      <c r="R447" s="182"/>
    </row>
    <row r="448" spans="1:18" ht="31.5" x14ac:dyDescent="0.25">
      <c r="A448" s="110" t="s">
        <v>126</v>
      </c>
      <c r="B448" s="23" t="s">
        <v>683</v>
      </c>
      <c r="C448" s="67" t="s">
        <v>24</v>
      </c>
      <c r="D448" s="76"/>
      <c r="E448" s="111"/>
      <c r="F448" s="112"/>
      <c r="G448" s="181"/>
      <c r="H448" s="181"/>
      <c r="I448" s="181"/>
      <c r="J448" s="181"/>
      <c r="K448" s="181"/>
      <c r="L448" s="181"/>
      <c r="M448" s="181"/>
      <c r="N448" s="181"/>
      <c r="O448" s="181"/>
      <c r="P448" s="181"/>
      <c r="Q448" s="181"/>
      <c r="R448" s="182"/>
    </row>
    <row r="449" spans="1:18" x14ac:dyDescent="0.25">
      <c r="A449" s="110" t="s">
        <v>127</v>
      </c>
      <c r="B449" s="23" t="s">
        <v>684</v>
      </c>
      <c r="C449" s="67" t="s">
        <v>24</v>
      </c>
      <c r="D449" s="76"/>
      <c r="E449" s="111"/>
      <c r="F449" s="112"/>
      <c r="G449" s="181"/>
      <c r="H449" s="181"/>
      <c r="I449" s="181"/>
      <c r="J449" s="181"/>
      <c r="K449" s="181"/>
      <c r="L449" s="181"/>
      <c r="M449" s="181"/>
      <c r="N449" s="181"/>
      <c r="O449" s="181"/>
      <c r="P449" s="181"/>
      <c r="Q449" s="181"/>
      <c r="R449" s="182"/>
    </row>
    <row r="450" spans="1:18" ht="33" customHeight="1" x14ac:dyDescent="0.25">
      <c r="A450" s="110" t="s">
        <v>128</v>
      </c>
      <c r="B450" s="50" t="s">
        <v>685</v>
      </c>
      <c r="C450" s="113" t="s">
        <v>230</v>
      </c>
      <c r="D450" s="114"/>
      <c r="E450" s="111"/>
      <c r="F450" s="112"/>
      <c r="G450" s="181"/>
      <c r="H450" s="181"/>
      <c r="I450" s="181"/>
      <c r="J450" s="181"/>
      <c r="K450" s="181"/>
      <c r="L450" s="181"/>
      <c r="M450" s="181"/>
      <c r="N450" s="181"/>
      <c r="O450" s="181"/>
      <c r="P450" s="181"/>
      <c r="Q450" s="181"/>
      <c r="R450" s="182"/>
    </row>
    <row r="451" spans="1:18" ht="31.5" x14ac:dyDescent="0.25">
      <c r="A451" s="110" t="s">
        <v>686</v>
      </c>
      <c r="B451" s="23" t="s">
        <v>687</v>
      </c>
      <c r="C451" s="67" t="s">
        <v>24</v>
      </c>
      <c r="D451" s="76"/>
      <c r="E451" s="111"/>
      <c r="F451" s="112"/>
      <c r="G451" s="181"/>
      <c r="H451" s="181"/>
      <c r="I451" s="181"/>
      <c r="J451" s="181"/>
      <c r="K451" s="181"/>
      <c r="L451" s="181"/>
      <c r="M451" s="181"/>
      <c r="N451" s="181"/>
      <c r="O451" s="181"/>
      <c r="P451" s="181"/>
      <c r="Q451" s="181"/>
      <c r="R451" s="182"/>
    </row>
    <row r="452" spans="1:18" ht="31.5" x14ac:dyDescent="0.25">
      <c r="A452" s="110" t="s">
        <v>688</v>
      </c>
      <c r="B452" s="23" t="s">
        <v>689</v>
      </c>
      <c r="C452" s="67" t="s">
        <v>24</v>
      </c>
      <c r="D452" s="76"/>
      <c r="E452" s="111"/>
      <c r="F452" s="112"/>
      <c r="G452" s="181"/>
      <c r="H452" s="181"/>
      <c r="I452" s="181"/>
      <c r="J452" s="181"/>
      <c r="K452" s="181"/>
      <c r="L452" s="181"/>
      <c r="M452" s="181"/>
      <c r="N452" s="181"/>
      <c r="O452" s="181"/>
      <c r="P452" s="181"/>
      <c r="Q452" s="181"/>
      <c r="R452" s="182"/>
    </row>
    <row r="453" spans="1:18" ht="32.25" thickBot="1" x14ac:dyDescent="0.3">
      <c r="A453" s="115" t="s">
        <v>690</v>
      </c>
      <c r="B453" s="116" t="s">
        <v>691</v>
      </c>
      <c r="C453" s="44" t="s">
        <v>24</v>
      </c>
      <c r="D453" s="45"/>
      <c r="E453" s="117"/>
      <c r="F453" s="118"/>
      <c r="G453" s="203"/>
      <c r="H453" s="203"/>
      <c r="I453" s="203"/>
      <c r="J453" s="203"/>
      <c r="K453" s="203"/>
      <c r="L453" s="203"/>
      <c r="M453" s="203"/>
      <c r="N453" s="203"/>
      <c r="O453" s="203"/>
      <c r="P453" s="203"/>
      <c r="Q453" s="203"/>
      <c r="R453" s="204"/>
    </row>
    <row r="456" spans="1:18" x14ac:dyDescent="0.25">
      <c r="A456" s="124" t="s">
        <v>692</v>
      </c>
    </row>
    <row r="457" spans="1:18" x14ac:dyDescent="0.25">
      <c r="A457" s="242" t="s">
        <v>693</v>
      </c>
      <c r="B457" s="242"/>
      <c r="C457" s="242"/>
      <c r="D457" s="242"/>
      <c r="E457" s="242"/>
      <c r="F457" s="242"/>
      <c r="G457" s="242"/>
      <c r="H457" s="242"/>
      <c r="I457" s="242"/>
      <c r="J457" s="242"/>
      <c r="K457" s="242"/>
      <c r="L457" s="242"/>
      <c r="M457" s="242"/>
      <c r="N457" s="242"/>
      <c r="O457" s="242"/>
      <c r="P457" s="242"/>
      <c r="Q457" s="242"/>
      <c r="R457" s="242"/>
    </row>
    <row r="458" spans="1:18" x14ac:dyDescent="0.25">
      <c r="A458" s="242" t="s">
        <v>694</v>
      </c>
      <c r="B458" s="242"/>
      <c r="C458" s="242"/>
      <c r="D458" s="242"/>
      <c r="E458" s="242"/>
      <c r="F458" s="242"/>
      <c r="G458" s="242"/>
      <c r="H458" s="242"/>
      <c r="I458" s="242"/>
      <c r="J458" s="242"/>
      <c r="K458" s="242"/>
      <c r="L458" s="242"/>
      <c r="M458" s="242"/>
      <c r="N458" s="242"/>
      <c r="O458" s="242"/>
      <c r="P458" s="242"/>
      <c r="Q458" s="242"/>
      <c r="R458" s="242"/>
    </row>
    <row r="459" spans="1:18" x14ac:dyDescent="0.25">
      <c r="A459" s="242" t="s">
        <v>695</v>
      </c>
      <c r="B459" s="242"/>
      <c r="C459" s="242"/>
      <c r="D459" s="242"/>
      <c r="E459" s="242"/>
      <c r="F459" s="242"/>
      <c r="G459" s="242"/>
      <c r="H459" s="242"/>
      <c r="I459" s="242"/>
      <c r="J459" s="242"/>
      <c r="K459" s="242"/>
      <c r="L459" s="242"/>
      <c r="M459" s="242"/>
      <c r="N459" s="242"/>
      <c r="O459" s="242"/>
      <c r="P459" s="242"/>
      <c r="Q459" s="242"/>
      <c r="R459" s="242"/>
    </row>
    <row r="460" spans="1:18" x14ac:dyDescent="0.25">
      <c r="A460" s="133" t="s">
        <v>696</v>
      </c>
    </row>
    <row r="461" spans="1:18" ht="53.25" customHeight="1" x14ac:dyDescent="0.25">
      <c r="A461" s="243" t="s">
        <v>697</v>
      </c>
      <c r="B461" s="243"/>
      <c r="C461" s="243"/>
      <c r="D461" s="243"/>
      <c r="E461" s="243"/>
      <c r="F461" s="243"/>
      <c r="G461" s="243"/>
      <c r="H461" s="243"/>
      <c r="I461" s="243"/>
      <c r="J461" s="243"/>
      <c r="K461" s="243"/>
      <c r="L461" s="243"/>
      <c r="M461" s="243"/>
      <c r="N461" s="243"/>
      <c r="O461" s="243"/>
      <c r="P461" s="243"/>
      <c r="Q461" s="243"/>
      <c r="R461" s="243"/>
    </row>
  </sheetData>
  <mergeCells count="34">
    <mergeCell ref="A375:B375"/>
    <mergeCell ref="A457:R457"/>
    <mergeCell ref="A458:R458"/>
    <mergeCell ref="A459:R459"/>
    <mergeCell ref="A461:R461"/>
    <mergeCell ref="A370:R371"/>
    <mergeCell ref="A372:A373"/>
    <mergeCell ref="B372:B373"/>
    <mergeCell ref="C372:C373"/>
    <mergeCell ref="G372:H372"/>
    <mergeCell ref="I372:J372"/>
    <mergeCell ref="K372:L372"/>
    <mergeCell ref="M372:N372"/>
    <mergeCell ref="O372:P372"/>
    <mergeCell ref="Q372:R372"/>
    <mergeCell ref="A320:R320"/>
    <mergeCell ref="A21:A22"/>
    <mergeCell ref="B21:B22"/>
    <mergeCell ref="C21:C22"/>
    <mergeCell ref="G21:H21"/>
    <mergeCell ref="I21:J21"/>
    <mergeCell ref="K21:L21"/>
    <mergeCell ref="M21:N21"/>
    <mergeCell ref="O21:P21"/>
    <mergeCell ref="Q21:R21"/>
    <mergeCell ref="A24:R24"/>
    <mergeCell ref="A168:R168"/>
    <mergeCell ref="A18:R18"/>
    <mergeCell ref="A6:R7"/>
    <mergeCell ref="A12:B12"/>
    <mergeCell ref="A15:B15"/>
    <mergeCell ref="A14:L14"/>
    <mergeCell ref="A9:J9"/>
    <mergeCell ref="A11:J11"/>
  </mergeCells>
  <pageMargins left="0.31496062992125984" right="0.31496062992125984" top="0.35433070866141736" bottom="0.35433070866141736" header="0.31496062992125984" footer="0.31496062992125984"/>
  <pageSetup paperSize="8" scale="51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ФЭМ</vt:lpstr>
      <vt:lpstr>ФЭМ!Заголовки_для_печати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2020-03-11T00:35:23Z</cp:lastPrinted>
  <dcterms:created xsi:type="dcterms:W3CDTF">2019-02-22T07:10:51Z</dcterms:created>
  <dcterms:modified xsi:type="dcterms:W3CDTF">2024-05-20T06:38:14Z</dcterms:modified>
</cp:coreProperties>
</file>